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B162" i="32" l="1"/>
  <c r="C162" i="32"/>
  <c r="D162" i="32"/>
  <c r="E162" i="32"/>
  <c r="F162" i="32"/>
  <c r="G162" i="32"/>
  <c r="H162" i="32"/>
  <c r="I162" i="32"/>
  <c r="J162" i="32"/>
  <c r="E20" i="32"/>
  <c r="E19" i="32"/>
  <c r="E18" i="32"/>
  <c r="E17" i="32"/>
  <c r="E16" i="32"/>
  <c r="E15" i="32"/>
  <c r="E14" i="32"/>
  <c r="E13" i="32"/>
  <c r="E12" i="32"/>
  <c r="I65" i="92"/>
  <c r="J161" i="32" l="1"/>
  <c r="I161" i="32"/>
  <c r="H161" i="32"/>
  <c r="G161" i="32"/>
  <c r="F161" i="32"/>
  <c r="E161" i="32"/>
  <c r="D161" i="32"/>
  <c r="C161" i="32"/>
  <c r="B161" i="32"/>
  <c r="I64" i="92"/>
  <c r="B159" i="32" l="1"/>
  <c r="C159" i="32"/>
  <c r="D159" i="32"/>
  <c r="E159" i="32"/>
  <c r="F159" i="32"/>
  <c r="G159" i="32"/>
  <c r="H159" i="32"/>
  <c r="I159" i="32"/>
  <c r="J159" i="32"/>
  <c r="I63" i="92" l="1"/>
  <c r="I62" i="92"/>
  <c r="J158" i="32" l="1"/>
  <c r="I158" i="32"/>
  <c r="H158" i="32"/>
  <c r="G158" i="32"/>
  <c r="F158" i="32"/>
  <c r="E158" i="32"/>
  <c r="D158" i="32"/>
  <c r="C158" i="32"/>
  <c r="B158" i="32"/>
  <c r="B157" i="32" l="1"/>
  <c r="C157" i="32"/>
  <c r="D157" i="32"/>
  <c r="E157" i="32"/>
  <c r="F157" i="32"/>
  <c r="G157" i="32"/>
  <c r="H157" i="32"/>
  <c r="I157" i="32"/>
  <c r="J157" i="32"/>
  <c r="I61" i="92"/>
  <c r="J156" i="32" l="1"/>
  <c r="I156" i="32"/>
  <c r="H156" i="32"/>
  <c r="G156" i="32"/>
  <c r="F156" i="32"/>
  <c r="E156" i="32"/>
  <c r="D156" i="32"/>
  <c r="C156" i="32"/>
  <c r="B156" i="32"/>
  <c r="I60" i="92"/>
  <c r="A1" i="93" l="1"/>
  <c r="B4" i="93" s="1"/>
  <c r="A1" i="97"/>
  <c r="B4" i="97" s="1"/>
  <c r="A1" i="98"/>
  <c r="B4" i="98" s="1"/>
  <c r="A1" i="99"/>
  <c r="B4" i="99" s="1"/>
  <c r="J155" i="32" l="1"/>
  <c r="I155" i="32"/>
  <c r="H155" i="32"/>
  <c r="G155" i="32"/>
  <c r="F155" i="32"/>
  <c r="E155" i="32"/>
  <c r="D155" i="32"/>
  <c r="C155" i="32"/>
  <c r="B155" i="32"/>
  <c r="I59" i="92" l="1"/>
  <c r="B153" i="32" l="1"/>
  <c r="C153" i="32"/>
  <c r="D153" i="32"/>
  <c r="E153" i="32"/>
  <c r="F153" i="32"/>
  <c r="G153" i="32"/>
  <c r="H153" i="32"/>
  <c r="I153" i="32"/>
  <c r="J153" i="32"/>
  <c r="I58" i="92"/>
  <c r="I57" i="92" l="1"/>
  <c r="J152" i="32"/>
  <c r="I152" i="32"/>
  <c r="H152" i="32"/>
  <c r="G152" i="32"/>
  <c r="F152" i="32"/>
  <c r="E152" i="32"/>
  <c r="D152" i="32"/>
  <c r="C152" i="32"/>
  <c r="B152" i="32"/>
  <c r="A139" i="32" l="1"/>
  <c r="A80" i="32"/>
  <c r="J150" i="32"/>
  <c r="J151" i="32"/>
  <c r="J144" i="32"/>
  <c r="J145" i="32"/>
  <c r="J146" i="32"/>
  <c r="J147" i="32"/>
  <c r="J149" i="32"/>
  <c r="J133" i="32"/>
  <c r="J134" i="32"/>
  <c r="J135" i="32"/>
  <c r="J136" i="32"/>
  <c r="J143" i="32"/>
  <c r="J132" i="32"/>
  <c r="J127" i="32"/>
  <c r="J128" i="32"/>
  <c r="J129" i="32"/>
  <c r="J130" i="32"/>
  <c r="J126" i="32"/>
  <c r="J121" i="32"/>
  <c r="J122" i="32"/>
  <c r="J123" i="32"/>
  <c r="J124" i="32"/>
  <c r="J115" i="32"/>
  <c r="J116" i="32"/>
  <c r="J117" i="32"/>
  <c r="J118" i="32"/>
  <c r="J120" i="32"/>
  <c r="J114" i="32"/>
  <c r="J109" i="32"/>
  <c r="J110" i="32"/>
  <c r="J111" i="32"/>
  <c r="J112" i="32"/>
  <c r="J108" i="32"/>
  <c r="J103" i="32"/>
  <c r="J104" i="32"/>
  <c r="J105" i="32"/>
  <c r="J106" i="32"/>
  <c r="J102" i="32"/>
  <c r="J97" i="32"/>
  <c r="J98" i="32"/>
  <c r="J99" i="32"/>
  <c r="J100" i="32"/>
  <c r="J96" i="32"/>
  <c r="J91" i="32"/>
  <c r="J92" i="32"/>
  <c r="J93" i="32"/>
  <c r="J94" i="32"/>
  <c r="J90" i="32"/>
  <c r="J85" i="32"/>
  <c r="J86" i="32"/>
  <c r="J87" i="32"/>
  <c r="J88" i="32"/>
  <c r="J84" i="32"/>
  <c r="I150" i="32"/>
  <c r="I151" i="32"/>
  <c r="I149" i="32"/>
  <c r="I144" i="32"/>
  <c r="I145" i="32"/>
  <c r="I146" i="32"/>
  <c r="I147" i="32"/>
  <c r="I133" i="32"/>
  <c r="I134" i="32"/>
  <c r="I135" i="32"/>
  <c r="I136" i="32"/>
  <c r="I143" i="32"/>
  <c r="I132" i="32"/>
  <c r="I127" i="32"/>
  <c r="I128" i="32"/>
  <c r="I129" i="32"/>
  <c r="I130" i="32"/>
  <c r="I126" i="32"/>
  <c r="I121" i="32"/>
  <c r="I122" i="32"/>
  <c r="I123" i="32"/>
  <c r="I124" i="32"/>
  <c r="I120" i="32"/>
  <c r="I115" i="32"/>
  <c r="I116" i="32"/>
  <c r="I117" i="32"/>
  <c r="I118" i="32"/>
  <c r="I114" i="32"/>
  <c r="I109" i="32"/>
  <c r="I110" i="32"/>
  <c r="I111" i="32"/>
  <c r="I112" i="32"/>
  <c r="I108" i="32"/>
  <c r="I103" i="32"/>
  <c r="I104" i="32"/>
  <c r="I105" i="32"/>
  <c r="I106" i="32"/>
  <c r="I102" i="32"/>
  <c r="I97" i="32"/>
  <c r="I98" i="32"/>
  <c r="I99" i="32"/>
  <c r="I100" i="32"/>
  <c r="I96" i="32"/>
  <c r="I91" i="32"/>
  <c r="I92" i="32"/>
  <c r="I93" i="32"/>
  <c r="I94" i="32"/>
  <c r="I85" i="32"/>
  <c r="I86" i="32"/>
  <c r="I87" i="32"/>
  <c r="I88" i="32"/>
  <c r="I90" i="32"/>
  <c r="I84" i="32"/>
  <c r="H150" i="32"/>
  <c r="H151" i="32"/>
  <c r="H149" i="32"/>
  <c r="H144" i="32"/>
  <c r="H145" i="32"/>
  <c r="H146" i="32"/>
  <c r="H147" i="32"/>
  <c r="H143" i="32"/>
  <c r="H133" i="32"/>
  <c r="H134" i="32"/>
  <c r="H135" i="32"/>
  <c r="H136" i="32"/>
  <c r="H132" i="32"/>
  <c r="H127" i="32"/>
  <c r="H128" i="32"/>
  <c r="H129" i="32"/>
  <c r="H130" i="32"/>
  <c r="H126" i="32"/>
  <c r="H121" i="32"/>
  <c r="H122" i="32"/>
  <c r="H123" i="32"/>
  <c r="H124" i="32"/>
  <c r="H120" i="32"/>
  <c r="H115" i="32"/>
  <c r="H116" i="32"/>
  <c r="H117" i="32"/>
  <c r="H118" i="32"/>
  <c r="H114" i="32"/>
  <c r="H109" i="32"/>
  <c r="H110" i="32"/>
  <c r="H111" i="32"/>
  <c r="H112" i="32"/>
  <c r="H108" i="32"/>
  <c r="H103" i="32"/>
  <c r="H104" i="32"/>
  <c r="H105" i="32"/>
  <c r="H106" i="32"/>
  <c r="H102" i="32"/>
  <c r="H97" i="32"/>
  <c r="H98" i="32"/>
  <c r="H99" i="32"/>
  <c r="H100" i="32"/>
  <c r="H96" i="32"/>
  <c r="H91" i="32"/>
  <c r="H92" i="32"/>
  <c r="H93" i="32"/>
  <c r="H94" i="32"/>
  <c r="H90" i="32"/>
  <c r="H85" i="32"/>
  <c r="H86" i="32"/>
  <c r="H87" i="32"/>
  <c r="H88" i="32"/>
  <c r="H84" i="32"/>
  <c r="G150" i="32"/>
  <c r="G151" i="32"/>
  <c r="G149" i="32"/>
  <c r="G144" i="32"/>
  <c r="G145" i="32"/>
  <c r="G146" i="32"/>
  <c r="G147" i="32"/>
  <c r="G143" i="32"/>
  <c r="G133" i="32"/>
  <c r="G134" i="32"/>
  <c r="G135" i="32"/>
  <c r="G136" i="32"/>
  <c r="G132" i="32"/>
  <c r="G127" i="32"/>
  <c r="G128" i="32"/>
  <c r="G129" i="32"/>
  <c r="G130" i="32"/>
  <c r="G126" i="32"/>
  <c r="G121" i="32"/>
  <c r="G122" i="32"/>
  <c r="G123" i="32"/>
  <c r="G124" i="32"/>
  <c r="G120" i="32"/>
  <c r="G115" i="32"/>
  <c r="G116" i="32"/>
  <c r="G117" i="32"/>
  <c r="G118" i="32"/>
  <c r="G114" i="32"/>
  <c r="G109" i="32"/>
  <c r="G110" i="32"/>
  <c r="G111" i="32"/>
  <c r="G112" i="32"/>
  <c r="G108" i="32"/>
  <c r="G103" i="32"/>
  <c r="G104" i="32"/>
  <c r="G105" i="32"/>
  <c r="G106" i="32"/>
  <c r="G102" i="32"/>
  <c r="G97" i="32"/>
  <c r="G98" i="32"/>
  <c r="G99" i="32"/>
  <c r="G100" i="32"/>
  <c r="G91" i="32"/>
  <c r="G92" i="32"/>
  <c r="G93" i="32"/>
  <c r="G94" i="32"/>
  <c r="G96" i="32"/>
  <c r="G85" i="32"/>
  <c r="G86" i="32"/>
  <c r="G87" i="32"/>
  <c r="G88" i="32"/>
  <c r="G90" i="32"/>
  <c r="G84" i="32"/>
  <c r="F150" i="32"/>
  <c r="F151" i="32"/>
  <c r="F149" i="32"/>
  <c r="F144" i="32"/>
  <c r="F145" i="32"/>
  <c r="F146" i="32"/>
  <c r="F147" i="32"/>
  <c r="F143" i="32"/>
  <c r="F133" i="32"/>
  <c r="F134" i="32"/>
  <c r="F135" i="32"/>
  <c r="F136" i="32"/>
  <c r="F132" i="32"/>
  <c r="F127" i="32"/>
  <c r="F128" i="32"/>
  <c r="F129" i="32"/>
  <c r="F130" i="32"/>
  <c r="F126" i="32"/>
  <c r="F121" i="32"/>
  <c r="F122" i="32"/>
  <c r="F123" i="32"/>
  <c r="F124" i="32"/>
  <c r="F120" i="32"/>
  <c r="F115" i="32"/>
  <c r="F116" i="32"/>
  <c r="F117" i="32"/>
  <c r="F118" i="32"/>
  <c r="F114" i="32"/>
  <c r="F109" i="32"/>
  <c r="F110" i="32"/>
  <c r="F111" i="32"/>
  <c r="F112" i="32"/>
  <c r="F108" i="32"/>
  <c r="F103" i="32"/>
  <c r="F104" i="32"/>
  <c r="F105" i="32"/>
  <c r="F106" i="32"/>
  <c r="F102" i="32"/>
  <c r="F97" i="32"/>
  <c r="F98" i="32"/>
  <c r="F99" i="32"/>
  <c r="F100" i="32"/>
  <c r="F96" i="32"/>
  <c r="F91" i="32"/>
  <c r="F92" i="32"/>
  <c r="F93" i="32"/>
  <c r="F94" i="32"/>
  <c r="F90" i="32"/>
  <c r="F85" i="32"/>
  <c r="F86" i="32"/>
  <c r="F87" i="32"/>
  <c r="F88" i="32"/>
  <c r="F84" i="32"/>
  <c r="E150" i="32"/>
  <c r="E151" i="32"/>
  <c r="E149" i="32"/>
  <c r="E144" i="32"/>
  <c r="E145" i="32"/>
  <c r="E146" i="32"/>
  <c r="E147" i="32"/>
  <c r="E143" i="32"/>
  <c r="E133" i="32"/>
  <c r="E134" i="32"/>
  <c r="E135" i="32"/>
  <c r="E136" i="32"/>
  <c r="E132" i="32"/>
  <c r="E127" i="32"/>
  <c r="E128" i="32"/>
  <c r="E129" i="32"/>
  <c r="E130" i="32"/>
  <c r="E126" i="32"/>
  <c r="E121" i="32"/>
  <c r="E122" i="32"/>
  <c r="E123" i="32"/>
  <c r="E124" i="32"/>
  <c r="E120" i="32"/>
  <c r="E115" i="32"/>
  <c r="E116" i="32"/>
  <c r="E117" i="32"/>
  <c r="E118" i="32"/>
  <c r="E114" i="32"/>
  <c r="E109" i="32"/>
  <c r="E110" i="32"/>
  <c r="E111" i="32"/>
  <c r="E112" i="32"/>
  <c r="E108" i="32"/>
  <c r="E103" i="32"/>
  <c r="E104" i="32"/>
  <c r="E105" i="32"/>
  <c r="E106" i="32"/>
  <c r="E102" i="32"/>
  <c r="E97" i="32"/>
  <c r="E98" i="32"/>
  <c r="E99" i="32"/>
  <c r="E100" i="32"/>
  <c r="E96" i="32"/>
  <c r="E91" i="32"/>
  <c r="E92" i="32"/>
  <c r="E93" i="32"/>
  <c r="E94" i="32"/>
  <c r="E90" i="32"/>
  <c r="E85" i="32"/>
  <c r="E86" i="32"/>
  <c r="E87" i="32"/>
  <c r="E88" i="32"/>
  <c r="E84" i="32"/>
  <c r="D150" i="32"/>
  <c r="D151" i="32"/>
  <c r="D149" i="32"/>
  <c r="D144" i="32"/>
  <c r="D145" i="32"/>
  <c r="D146" i="32"/>
  <c r="D147" i="32"/>
  <c r="D143" i="32"/>
  <c r="D133" i="32"/>
  <c r="D134" i="32"/>
  <c r="D135" i="32"/>
  <c r="D136" i="32"/>
  <c r="D132" i="32"/>
  <c r="D127" i="32"/>
  <c r="D128" i="32"/>
  <c r="D129" i="32"/>
  <c r="D130" i="32"/>
  <c r="D126" i="32"/>
  <c r="D121" i="32"/>
  <c r="D122" i="32"/>
  <c r="D123" i="32"/>
  <c r="D124" i="32"/>
  <c r="D120" i="32"/>
  <c r="D115" i="32"/>
  <c r="D116" i="32"/>
  <c r="D117" i="32"/>
  <c r="D118" i="32"/>
  <c r="D114" i="32"/>
  <c r="D109" i="32"/>
  <c r="D110" i="32"/>
  <c r="D111" i="32"/>
  <c r="D112" i="32"/>
  <c r="D108" i="32"/>
  <c r="D103" i="32"/>
  <c r="D104" i="32"/>
  <c r="D105" i="32"/>
  <c r="D106" i="32"/>
  <c r="D102" i="32"/>
  <c r="D97" i="32"/>
  <c r="D98" i="32"/>
  <c r="D99" i="32"/>
  <c r="D100" i="32"/>
  <c r="D96" i="32"/>
  <c r="D91" i="32"/>
  <c r="D92" i="32"/>
  <c r="D93" i="32"/>
  <c r="D94" i="32"/>
  <c r="D90" i="32"/>
  <c r="D85" i="32"/>
  <c r="D86" i="32"/>
  <c r="D87" i="32"/>
  <c r="D88" i="32"/>
  <c r="D84" i="32"/>
  <c r="C150" i="32"/>
  <c r="C151" i="32"/>
  <c r="C149" i="32"/>
  <c r="C144" i="32"/>
  <c r="C145" i="32"/>
  <c r="C146" i="32"/>
  <c r="C147" i="32"/>
  <c r="C143" i="32"/>
  <c r="C133" i="32"/>
  <c r="C134" i="32"/>
  <c r="C135" i="32"/>
  <c r="C136" i="32"/>
  <c r="C132" i="32"/>
  <c r="C127" i="32"/>
  <c r="C128" i="32"/>
  <c r="C129" i="32"/>
  <c r="C130" i="32"/>
  <c r="C126" i="32"/>
  <c r="C121" i="32"/>
  <c r="C122" i="32"/>
  <c r="C123" i="32"/>
  <c r="C124" i="32"/>
  <c r="C120" i="32"/>
  <c r="C115" i="32"/>
  <c r="C116" i="32"/>
  <c r="C117" i="32"/>
  <c r="C118" i="32"/>
  <c r="C114" i="32"/>
  <c r="C109" i="32"/>
  <c r="C110" i="32"/>
  <c r="C111" i="32"/>
  <c r="C112" i="32"/>
  <c r="C108" i="32"/>
  <c r="C103" i="32"/>
  <c r="C104" i="32"/>
  <c r="C105" i="32"/>
  <c r="C106" i="32"/>
  <c r="C102" i="32"/>
  <c r="C97" i="32"/>
  <c r="C98" i="32"/>
  <c r="C99" i="32"/>
  <c r="C100" i="32"/>
  <c r="C96" i="32"/>
  <c r="C91" i="32"/>
  <c r="C92" i="32"/>
  <c r="C93" i="32"/>
  <c r="C94" i="32"/>
  <c r="C90" i="32"/>
  <c r="C85" i="32"/>
  <c r="C86" i="32"/>
  <c r="C87" i="32"/>
  <c r="C88" i="32"/>
  <c r="C84" i="32"/>
  <c r="B150" i="32"/>
  <c r="B151" i="32"/>
  <c r="B149" i="32"/>
  <c r="B144" i="32"/>
  <c r="B145" i="32"/>
  <c r="B146" i="32"/>
  <c r="B147" i="32"/>
  <c r="B143" i="32"/>
  <c r="B133" i="32"/>
  <c r="B134" i="32"/>
  <c r="B135" i="32"/>
  <c r="B136" i="32"/>
  <c r="B132" i="32"/>
  <c r="B127" i="32"/>
  <c r="B128" i="32"/>
  <c r="B129" i="32"/>
  <c r="B130" i="32"/>
  <c r="B126" i="32"/>
  <c r="B121" i="32"/>
  <c r="B122" i="32"/>
  <c r="B123" i="32"/>
  <c r="B124" i="32"/>
  <c r="B120" i="32"/>
  <c r="B115" i="32"/>
  <c r="B116" i="32"/>
  <c r="B117" i="32"/>
  <c r="B118" i="32"/>
  <c r="B114" i="32"/>
  <c r="B109" i="32"/>
  <c r="B110" i="32"/>
  <c r="B111" i="32"/>
  <c r="B112" i="32"/>
  <c r="B108" i="32"/>
  <c r="B103" i="32"/>
  <c r="B104" i="32"/>
  <c r="B105" i="32"/>
  <c r="B106" i="32"/>
  <c r="B102" i="32"/>
  <c r="B97" i="32"/>
  <c r="B98" i="32"/>
  <c r="B99" i="32"/>
  <c r="B100" i="32"/>
  <c r="B96" i="32"/>
  <c r="B91" i="32"/>
  <c r="B92" i="32"/>
  <c r="B93" i="32"/>
  <c r="B94" i="32"/>
  <c r="B90" i="32"/>
  <c r="B85" i="32"/>
  <c r="B86" i="32"/>
  <c r="B87" i="32"/>
  <c r="B88" i="32"/>
  <c r="B84"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 r="A8" i="32"/>
  <c r="D12" i="32"/>
  <c r="D20" i="32" l="1"/>
  <c r="D19" i="32"/>
  <c r="D18" i="32"/>
  <c r="D17" i="32"/>
  <c r="D16" i="32"/>
  <c r="D15" i="32"/>
  <c r="D14" i="32"/>
  <c r="D13" i="32"/>
</calcChain>
</file>

<file path=xl/sharedStrings.xml><?xml version="1.0" encoding="utf-8"?>
<sst xmlns="http://schemas.openxmlformats.org/spreadsheetml/2006/main" count="1798" uniqueCount="834">
  <si>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</si>
  <si>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</si>
  <si>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</si>
  <si>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</si>
  <si>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</si>
  <si>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</si>
  <si>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</si>
  <si>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</si>
  <si>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</si>
  <si>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</si>
  <si>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</si>
  <si>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</si>
  <si>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</si>
  <si>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</si>
  <si>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</si>
  <si>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</si>
  <si>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</si>
  <si>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</si>
  <si>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</si>
  <si>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</si>
  <si>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</si>
  <si>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</si>
  <si>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</si>
  <si>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</si>
  <si>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</si>
  <si>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</si>
  <si>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</si>
  <si>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</si>
  <si>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</si>
  <si>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</si>
  <si>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</si>
  <si>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</si>
  <si>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</si>
  <si>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</si>
  <si>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</si>
  <si>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</si>
  <si>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</si>
  <si>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</si>
  <si>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</si>
  <si>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</si>
  <si>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</si>
  <si>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</si>
  <si>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</si>
  <si>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</si>
  <si>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</si>
  <si>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</si>
  <si>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</si>
  <si>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</si>
  <si>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</si>
  <si>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</si>
  <si>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</si>
  <si>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</si>
  <si>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</si>
  <si>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</si>
  <si>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</si>
  <si>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</si>
  <si>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</si>
  <si>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</si>
  <si>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</si>
  <si>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</si>
  <si>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</si>
  <si>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</si>
  <si>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</si>
  <si>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</si>
  <si>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</si>
  <si>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</si>
  <si>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</si>
  <si>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</si>
  <si>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</si>
  <si>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</si>
  <si>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</si>
  <si>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</si>
  <si>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</si>
  <si>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</si>
  <si>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</si>
  <si>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</si>
  <si>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</si>
  <si>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</si>
  <si>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</si>
  <si>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</si>
  <si>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</si>
  <si>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</si>
  <si>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</si>
  <si>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</si>
  <si>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</si>
  <si>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</si>
  <si>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</si>
  <si>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</si>
  <si>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</si>
  <si>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</si>
  <si>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</si>
  <si>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</si>
  <si>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</si>
  <si>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</si>
  <si>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</si>
  <si>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</si>
  <si>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</si>
  <si>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</si>
  <si>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</si>
  <si>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</si>
  <si>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</si>
  <si>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</si>
  <si>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</si>
  <si>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</si>
  <si>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</si>
  <si>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</si>
  <si>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</si>
  <si>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</si>
  <si>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</si>
  <si>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</si>
  <si>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</si>
  <si>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</si>
  <si>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</si>
  <si>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</si>
  <si>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</si>
  <si>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</si>
  <si>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</si>
  <si>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</si>
  <si>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</si>
  <si>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</si>
  <si>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</si>
  <si>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</si>
  <si>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</si>
  <si>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</si>
  <si>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</si>
  <si>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</si>
  <si>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</si>
  <si>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</si>
  <si>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</si>
  <si>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</si>
  <si>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</si>
  <si>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</si>
  <si>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</si>
  <si>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</si>
  <si>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</si>
  <si>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</si>
  <si>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</si>
  <si>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</si>
  <si>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</si>
  <si>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</si>
  <si>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</si>
  <si>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</si>
  <si>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</si>
  <si>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</si>
  <si>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</si>
  <si>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</si>
  <si>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</si>
  <si>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</si>
  <si>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</si>
  <si>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</si>
  <si>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</si>
  <si>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</si>
  <si>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</si>
  <si>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</si>
  <si>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</si>
  <si>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</si>
  <si>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</si>
  <si>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</si>
  <si>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</si>
  <si>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</si>
  <si>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</si>
  <si>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</si>
  <si>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</si>
  <si>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</si>
  <si>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</si>
  <si>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</si>
  <si>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</si>
  <si>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</si>
  <si>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</si>
  <si>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</si>
  <si>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</si>
  <si>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</si>
  <si>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</si>
  <si>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</si>
  <si>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</si>
  <si>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</si>
  <si>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</si>
  <si>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</si>
  <si>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</si>
  <si>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</si>
  <si>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</si>
  <si>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</si>
  <si>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</si>
  <si>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</si>
  <si>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</si>
  <si>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</si>
  <si>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</si>
  <si>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</si>
  <si>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</si>
  <si>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</si>
  <si>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</si>
  <si>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</si>
  <si>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</si>
  <si>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</si>
  <si>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</si>
  <si>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</si>
  <si>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</si>
  <si>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</si>
  <si>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</si>
  <si>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</si>
  <si>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</si>
  <si>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</si>
  <si>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</si>
  <si>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</si>
  <si>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</si>
  <si>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</si>
  <si>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</si>
  <si>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</si>
  <si>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</si>
  <si>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</si>
  <si>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</si>
  <si>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</si>
  <si>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</si>
  <si>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</si>
  <si>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</si>
  <si>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</si>
  <si>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</si>
  <si>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</si>
  <si>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</si>
  <si>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</si>
  <si>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</si>
  <si>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</si>
  <si>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</si>
  <si>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</si>
  <si>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</si>
  <si>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</si>
  <si>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</si>
  <si>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</si>
  <si>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</si>
  <si>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</si>
  <si>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</si>
  <si>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</si>
  <si>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</si>
  <si>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</si>
  <si>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</si>
  <si>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</si>
  <si>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</si>
  <si>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</si>
  <si>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</si>
  <si>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</si>
  <si>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</si>
  <si>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</si>
  <si>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</si>
  <si>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</si>
  <si>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</si>
  <si>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</si>
  <si>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</si>
  <si>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</si>
  <si>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</si>
  <si>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</si>
  <si>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</si>
  <si>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</si>
  <si>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</si>
  <si>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</si>
  <si>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</si>
  <si>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</si>
  <si>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</si>
  <si>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</si>
  <si>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</si>
  <si>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</si>
  <si>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</si>
  <si>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</si>
  <si>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</si>
  <si>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</si>
  <si>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</si>
  <si>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</si>
  <si>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</si>
  <si>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</si>
  <si>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</si>
  <si>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</si>
  <si>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</si>
  <si>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</si>
  <si>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</si>
  <si>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</si>
  <si>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</si>
  <si>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</si>
  <si>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</si>
  <si>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</si>
  <si>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</si>
  <si>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</si>
  <si>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</si>
  <si>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</si>
  <si>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</si>
  <si>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</si>
  <si>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</si>
  <si>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</si>
  <si>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</si>
  <si>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</si>
  <si>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</si>
  <si>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</si>
  <si>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</si>
  <si>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</si>
  <si>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</si>
  <si>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</si>
  <si>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</si>
  <si>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</si>
  <si>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</si>
  <si>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</si>
  <si>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</si>
  <si>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</si>
  <si>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</si>
  <si>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</si>
  <si>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</si>
  <si>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</si>
  <si>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</si>
  <si>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</si>
  <si>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</si>
  <si>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</si>
  <si>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</si>
  <si>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</si>
  <si>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</si>
  <si>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</si>
  <si>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</si>
  <si>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</si>
  <si>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</si>
  <si>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</si>
  <si>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</si>
  <si>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</si>
  <si>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</si>
  <si>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</si>
  <si>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</si>
  <si>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</si>
  <si>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</si>
  <si>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</si>
  <si>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</si>
  <si>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</si>
  <si>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</si>
  <si>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</si>
  <si>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</si>
  <si>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</si>
  <si>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</si>
  <si>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</si>
  <si>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</si>
  <si>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</si>
  <si>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</si>
  <si>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</si>
  <si>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</si>
  <si>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</si>
  <si>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</si>
  <si>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</si>
  <si>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</si>
  <si>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</si>
  <si>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</si>
  <si>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</si>
  <si>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</si>
  <si>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</si>
  <si>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</si>
  <si>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</si>
  <si>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</si>
  <si>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</si>
  <si>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</si>
  <si>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</si>
  <si>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</si>
  <si>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</si>
  <si>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</si>
  <si>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</si>
  <si>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</si>
  <si>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</si>
  <si>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</si>
  <si>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</si>
  <si>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</si>
  <si>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</si>
  <si>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</si>
  <si>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</si>
  <si>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</si>
  <si>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</si>
  <si>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</si>
  <si>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</si>
  <si>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</si>
  <si>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</si>
  <si>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</si>
  <si>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</si>
  <si>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</si>
  <si>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</si>
  <si>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</si>
  <si>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</si>
  <si>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</si>
  <si>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</si>
  <si>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</si>
  <si>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</si>
  <si>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</si>
  <si>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</si>
  <si>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</si>
  <si>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</si>
  <si>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</si>
  <si>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</si>
  <si>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</si>
  <si>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</si>
  <si>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</si>
  <si>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</si>
  <si>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</si>
  <si>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</si>
  <si>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</si>
  <si>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</si>
  <si>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</si>
  <si>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</si>
  <si>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</si>
  <si>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</si>
  <si>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</si>
  <si>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</si>
  <si>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</si>
  <si>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</si>
  <si>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</si>
  <si>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</si>
  <si>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</si>
  <si>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</si>
  <si>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</si>
  <si>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</si>
  <si>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</si>
  <si>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</si>
  <si>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</si>
  <si>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</si>
  <si>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</si>
  <si>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</si>
  <si>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</si>
  <si>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</si>
  <si>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</si>
  <si>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</si>
  <si>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</si>
  <si>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</si>
  <si>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</si>
  <si>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</si>
  <si>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</si>
  <si>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</si>
  <si>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</si>
  <si>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</si>
  <si>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</si>
  <si>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</si>
  <si>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</si>
  <si>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</si>
  <si>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</si>
  <si>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</si>
  <si>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</si>
  <si>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</si>
  <si>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</si>
  <si>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</si>
  <si>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</si>
  <si>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</si>
  <si>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</si>
  <si>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</si>
  <si>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</si>
  <si>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</si>
  <si>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</si>
  <si>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</si>
  <si>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</si>
  <si>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</si>
  <si>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</si>
  <si>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</si>
  <si>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</si>
  <si>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</si>
  <si>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</si>
  <si>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</si>
  <si>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</si>
  <si>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</si>
  <si>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</si>
  <si>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</si>
  <si>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</si>
  <si>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</si>
  <si>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</si>
  <si>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</si>
  <si>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</si>
  <si>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</si>
  <si>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</si>
  <si>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</si>
  <si>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</si>
  <si>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</si>
  <si>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</si>
  <si>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</si>
  <si>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</si>
  <si>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</si>
  <si>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</si>
  <si>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</si>
  <si>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</si>
  <si>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</si>
  <si>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</si>
  <si>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</si>
  <si>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</si>
  <si>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</si>
  <si>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</si>
  <si>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</si>
  <si>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</si>
  <si>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</si>
  <si>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</si>
  <si>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</si>
  <si>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</si>
  <si>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</si>
  <si>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</si>
  <si>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</si>
  <si>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</si>
  <si>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</si>
  <si>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</si>
  <si>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</si>
  <si>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</si>
  <si>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</si>
  <si>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</si>
  <si>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</si>
  <si>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</si>
  <si>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</si>
  <si>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</si>
  <si>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</si>
  <si>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</si>
  <si>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</si>
  <si>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</si>
  <si>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</si>
  <si>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</si>
  <si>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</si>
  <si>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</si>
  <si>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</si>
  <si>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</si>
  <si>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</si>
  <si>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</si>
  <si>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</si>
  <si>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</si>
  <si>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</si>
  <si>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</si>
  <si>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</si>
  <si>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</si>
  <si>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</si>
  <si>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</si>
  <si>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</si>
  <si>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</si>
  <si>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</si>
  <si>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</si>
  <si>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</si>
  <si>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</si>
  <si>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</si>
  <si>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</si>
  <si>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</si>
  <si>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</si>
  <si>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</si>
  <si>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</si>
  <si>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</si>
  <si>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</si>
  <si>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</si>
  <si>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</si>
  <si>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</si>
  <si>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</si>
  <si>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</si>
  <si>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</si>
  <si>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</si>
  <si>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</si>
  <si>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</si>
  <si>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</si>
  <si>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</si>
  <si>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</si>
  <si>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</si>
  <si>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</si>
  <si>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</si>
  <si>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</si>
  <si>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</si>
  <si>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</si>
  <si>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</si>
  <si>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</si>
  <si>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</si>
  <si>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</si>
  <si>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</si>
  <si>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</si>
  <si>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</si>
  <si>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</si>
  <si>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</si>
  <si>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</si>
  <si>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</si>
  <si>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</si>
  <si>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</si>
  <si>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</si>
  <si>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</si>
  <si>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</si>
  <si>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</si>
  <si>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</si>
  <si>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</si>
  <si>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</si>
  <si>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</si>
  <si>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</si>
  <si>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</si>
  <si>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</si>
  <si>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</si>
  <si>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</si>
  <si>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</si>
  <si>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</si>
  <si>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</si>
  <si>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</si>
  <si>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</si>
  <si>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</si>
  <si>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</si>
  <si>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</si>
  <si>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</si>
  <si>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</si>
  <si>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</si>
  <si>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</si>
  <si>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</si>
  <si>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</si>
  <si>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</si>
  <si>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</si>
  <si>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</si>
  <si>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</si>
  <si>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</si>
  <si>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</si>
  <si>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</si>
  <si>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</si>
  <si>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</si>
  <si>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</si>
  <si>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</si>
  <si>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</si>
  <si>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</si>
  <si>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</si>
  <si>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</si>
  <si>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</si>
  <si>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</si>
  <si>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</si>
  <si>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</si>
  <si>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</si>
  <si>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</si>
  <si>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</si>
  <si>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</si>
  <si>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</si>
  <si>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</si>
  <si>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</si>
  <si>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</si>
  <si>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</si>
  <si>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</si>
  <si>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</si>
  <si>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</si>
  <si>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</si>
  <si>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</si>
  <si>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</si>
  <si>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</si>
  <si>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</si>
  <si>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</si>
  <si>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</si>
  <si>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</si>
  <si>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</si>
  <si>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</si>
  <si>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</si>
  <si>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</si>
  <si>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</si>
  <si>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</si>
  <si>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</si>
  <si>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</si>
  <si>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</si>
  <si>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</si>
  <si>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</si>
  <si>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</si>
  <si>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</si>
  <si>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</si>
  <si>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</si>
  <si>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</si>
  <si>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</si>
  <si>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</si>
  <si>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</si>
  <si>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</si>
  <si>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</si>
  <si>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</si>
  <si>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</si>
  <si>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</si>
  <si>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</si>
  <si>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</si>
  <si>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</si>
  <si>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</si>
  <si>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1961.</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</si>
  <si>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</si>
  <si>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</si>
  <si>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</si>
  <si>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</si>
  <si>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</si>
  <si>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</si>
  <si>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</si>
  <si>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</si>
  <si>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</si>
  <si>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</si>
  <si>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</si>
  <si>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</si>
  <si>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</si>
  <si>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</si>
  <si>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</si>
  <si>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</si>
  <si>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</si>
  <si>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</si>
  <si>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</si>
  <si>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</si>
  <si>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</si>
  <si>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</si>
  <si>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</si>
  <si>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</si>
  <si>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</si>
  <si>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</si>
  <si>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</si>
  <si>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</si>
  <si>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</si>
  <si>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</si>
  <si>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</si>
  <si>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</si>
  <si>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</si>
  <si>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</si>
  <si>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</si>
  <si>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</si>
  <si>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</si>
  <si>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</si>
  <si>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</si>
  <si>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</si>
  <si>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</si>
  <si>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</si>
  <si>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</si>
  <si>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</si>
  <si>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</si>
  <si>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</si>
  <si>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</si>
  <si>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</si>
  <si>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</si>
  <si>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</si>
  <si>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</si>
  <si>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</si>
  <si>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</si>
  <si>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</si>
  <si>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</si>
  <si>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</si>
  <si>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</si>
  <si>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</si>
  <si>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</si>
  <si>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</si>
  <si>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</si>
  <si>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</si>
  <si>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</si>
  <si>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r>
      <rPr>
        <b/>
        <sz val="16"/>
        <color indexed="8"/>
        <rFont val="Arial"/>
        <family val="2"/>
      </rPr>
      <t xml:space="preserve">Број становника
</t>
    </r>
    <r>
      <rPr>
        <sz val="16"/>
        <color indexed="8"/>
        <rFont val="Arial"/>
        <family val="2"/>
      </rPr>
      <t>Број становника се односи на годину посматрања. Подаци о броју становника за 1961,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r>
  </si>
  <si>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</si>
  <si>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</si>
  <si>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</si>
  <si>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</si>
  <si>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</si>
  <si>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</si>
  <si>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</si>
  <si>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</si>
  <si>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</si>
  <si>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</si>
  <si>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</si>
  <si>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</si>
  <si>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</si>
  <si>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</si>
  <si>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</si>
  <si>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</si>
  <si>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</si>
  <si>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</si>
  <si>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</si>
  <si>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</si>
  <si>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</si>
  <si>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</si>
  <si>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</si>
  <si>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</si>
  <si>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</si>
  <si>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</si>
  <si>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</si>
  <si>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</si>
  <si>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</si>
  <si>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</si>
  <si>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</si>
  <si>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</si>
  <si>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</si>
  <si>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</si>
  <si>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</si>
  <si>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</si>
  <si>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</si>
  <si>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</si>
  <si>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</si>
  <si>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</si>
  <si>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</si>
  <si>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</si>
  <si>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</si>
  <si>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</si>
  <si>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</si>
  <si>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</si>
  <si>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</si>
  <si>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</si>
  <si>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</si>
  <si>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</si>
  <si>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</si>
  <si>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</si>
  <si>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</si>
  <si>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</si>
  <si>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</si>
  <si>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</si>
  <si>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</si>
  <si>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</si>
  <si>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</si>
  <si>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</si>
  <si>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</si>
  <si>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</si>
  <si>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</si>
  <si>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</si>
  <si>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</si>
  <si>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</si>
  <si>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</si>
  <si>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</si>
  <si>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</si>
  <si>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</si>
  <si>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</si>
  <si>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</si>
  <si>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</si>
  <si>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</si>
  <si>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</si>
  <si>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</si>
  <si>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</si>
  <si>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</si>
  <si>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</si>
  <si>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</si>
  <si>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</si>
  <si>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</si>
  <si>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</si>
  <si>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</si>
  <si>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</si>
  <si>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</si>
  <si>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</si>
  <si>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</si>
  <si>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</si>
  <si>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</si>
  <si>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</si>
  <si>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</si>
  <si>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</si>
  <si>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</si>
  <si>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Природно кретање становништва
1961 ─ 2022.</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</si>
  <si>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</si>
  <si>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</si>
  <si>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</si>
  <si>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</si>
  <si>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</si>
  <si>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</si>
  <si>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</si>
  <si>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</si>
  <si>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</si>
  <si>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</si>
  <si>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</si>
  <si>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</si>
  <si>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</si>
  <si>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</si>
  <si>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</si>
  <si>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Врњачка Бања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</si>
</sst>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8"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1">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0" xfId="0" applyFont="1" applyAlignment="1">
      <alignment horizontal="left" vertical="center" wrapText="1"/>
    </xf>
    <xf numFmtId="0" fontId="6" fillId="0" borderId="0" xfId="0" applyFont="1" applyFill="1" applyBorder="1" applyAlignment="1">
      <alignment horizontal="left" wrapText="1"/>
    </xf>
    <xf numFmtId="0" fontId="21" fillId="0" borderId="0" xfId="0" applyFont="1" applyAlignment="1">
      <alignment horizontal="left"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257</c:v>
                </c:pt>
                <c:pt idx="1">
                  <c:v>296</c:v>
                </c:pt>
                <c:pt idx="2">
                  <c:v>301</c:v>
                </c:pt>
                <c:pt idx="3">
                  <c:v>250</c:v>
                </c:pt>
                <c:pt idx="4">
                  <c:v>305</c:v>
                </c:pt>
                <c:pt idx="5">
                  <c:v>273</c:v>
                </c:pt>
                <c:pt idx="6">
                  <c:v>260</c:v>
                </c:pt>
                <c:pt idx="7">
                  <c:v>278</c:v>
                </c:pt>
                <c:pt idx="8">
                  <c:v>279</c:v>
                </c:pt>
                <c:pt idx="9">
                  <c:v>276</c:v>
                </c:pt>
                <c:pt idx="10">
                  <c:v>258</c:v>
                </c:pt>
                <c:pt idx="11">
                  <c:v>299</c:v>
                </c:pt>
                <c:pt idx="12">
                  <c:v>326</c:v>
                </c:pt>
                <c:pt idx="13">
                  <c:v>299</c:v>
                </c:pt>
                <c:pt idx="14">
                  <c:v>350</c:v>
                </c:pt>
                <c:pt idx="15">
                  <c:v>298</c:v>
                </c:pt>
                <c:pt idx="16">
                  <c:v>338</c:v>
                </c:pt>
                <c:pt idx="17">
                  <c:v>313</c:v>
                </c:pt>
                <c:pt idx="18">
                  <c:v>334</c:v>
                </c:pt>
                <c:pt idx="19">
                  <c:v>317</c:v>
                </c:pt>
                <c:pt idx="20">
                  <c:v>352</c:v>
                </c:pt>
                <c:pt idx="21">
                  <c:v>342</c:v>
                </c:pt>
                <c:pt idx="22">
                  <c:v>329</c:v>
                </c:pt>
                <c:pt idx="23">
                  <c:v>351</c:v>
                </c:pt>
                <c:pt idx="24">
                  <c:v>315</c:v>
                </c:pt>
                <c:pt idx="25">
                  <c:v>334</c:v>
                </c:pt>
                <c:pt idx="26">
                  <c:v>372</c:v>
                </c:pt>
                <c:pt idx="27">
                  <c:v>308</c:v>
                </c:pt>
                <c:pt idx="28">
                  <c:v>325</c:v>
                </c:pt>
                <c:pt idx="29">
                  <c:v>317</c:v>
                </c:pt>
                <c:pt idx="30">
                  <c:v>285</c:v>
                </c:pt>
                <c:pt idx="31">
                  <c:v>342</c:v>
                </c:pt>
                <c:pt idx="32">
                  <c:v>311</c:v>
                </c:pt>
                <c:pt idx="33">
                  <c:v>281</c:v>
                </c:pt>
                <c:pt idx="34">
                  <c:v>285</c:v>
                </c:pt>
                <c:pt idx="35">
                  <c:v>283</c:v>
                </c:pt>
                <c:pt idx="36">
                  <c:v>249</c:v>
                </c:pt>
                <c:pt idx="37">
                  <c:v>270</c:v>
                </c:pt>
                <c:pt idx="38">
                  <c:v>263</c:v>
                </c:pt>
                <c:pt idx="39">
                  <c:v>266</c:v>
                </c:pt>
                <c:pt idx="40">
                  <c:v>263</c:v>
                </c:pt>
                <c:pt idx="41">
                  <c:v>306</c:v>
                </c:pt>
                <c:pt idx="42">
                  <c:v>318</c:v>
                </c:pt>
                <c:pt idx="43">
                  <c:v>286</c:v>
                </c:pt>
                <c:pt idx="44">
                  <c:v>254</c:v>
                </c:pt>
                <c:pt idx="45">
                  <c:v>227</c:v>
                </c:pt>
                <c:pt idx="46">
                  <c:v>226</c:v>
                </c:pt>
                <c:pt idx="47">
                  <c:v>245</c:v>
                </c:pt>
                <c:pt idx="48">
                  <c:v>237</c:v>
                </c:pt>
                <c:pt idx="49">
                  <c:v>227</c:v>
                </c:pt>
                <c:pt idx="50">
                  <c:v>204</c:v>
                </c:pt>
                <c:pt idx="51">
                  <c:v>207</c:v>
                </c:pt>
                <c:pt idx="52">
                  <c:v>233</c:v>
                </c:pt>
                <c:pt idx="53">
                  <c:v>229</c:v>
                </c:pt>
                <c:pt idx="54">
                  <c:v>221</c:v>
                </c:pt>
                <c:pt idx="55">
                  <c:v>199</c:v>
                </c:pt>
                <c:pt idx="56">
                  <c:v>188</c:v>
                </c:pt>
                <c:pt idx="57">
                  <c:v>200</c:v>
                </c:pt>
                <c:pt idx="58">
                  <c:v>211</c:v>
                </c:pt>
                <c:pt idx="59">
                  <c:v>204</c:v>
                </c:pt>
                <c:pt idx="60">
                  <c:v>199</c:v>
                </c:pt>
                <c:pt idx="61">
                  <c:v>200</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134</c:v>
                </c:pt>
                <c:pt idx="1">
                  <c:v>123</c:v>
                </c:pt>
                <c:pt idx="2">
                  <c:v>124</c:v>
                </c:pt>
                <c:pt idx="3">
                  <c:v>161</c:v>
                </c:pt>
                <c:pt idx="4">
                  <c:v>141</c:v>
                </c:pt>
                <c:pt idx="5">
                  <c:v>139</c:v>
                </c:pt>
                <c:pt idx="6">
                  <c:v>183</c:v>
                </c:pt>
                <c:pt idx="7">
                  <c:v>156</c:v>
                </c:pt>
                <c:pt idx="8">
                  <c:v>186</c:v>
                </c:pt>
                <c:pt idx="9">
                  <c:v>209</c:v>
                </c:pt>
                <c:pt idx="10">
                  <c:v>175</c:v>
                </c:pt>
                <c:pt idx="11">
                  <c:v>199</c:v>
                </c:pt>
                <c:pt idx="12">
                  <c:v>194</c:v>
                </c:pt>
                <c:pt idx="13">
                  <c:v>173</c:v>
                </c:pt>
                <c:pt idx="14">
                  <c:v>214</c:v>
                </c:pt>
                <c:pt idx="15">
                  <c:v>166</c:v>
                </c:pt>
                <c:pt idx="16">
                  <c:v>212</c:v>
                </c:pt>
                <c:pt idx="17">
                  <c:v>216</c:v>
                </c:pt>
                <c:pt idx="18">
                  <c:v>223</c:v>
                </c:pt>
                <c:pt idx="19">
                  <c:v>205</c:v>
                </c:pt>
                <c:pt idx="20">
                  <c:v>208</c:v>
                </c:pt>
                <c:pt idx="21">
                  <c:v>227</c:v>
                </c:pt>
                <c:pt idx="22">
                  <c:v>233</c:v>
                </c:pt>
                <c:pt idx="23">
                  <c:v>241</c:v>
                </c:pt>
                <c:pt idx="24">
                  <c:v>271</c:v>
                </c:pt>
                <c:pt idx="25">
                  <c:v>244</c:v>
                </c:pt>
                <c:pt idx="26">
                  <c:v>268</c:v>
                </c:pt>
                <c:pt idx="27">
                  <c:v>250</c:v>
                </c:pt>
                <c:pt idx="28">
                  <c:v>285</c:v>
                </c:pt>
                <c:pt idx="29">
                  <c:v>259</c:v>
                </c:pt>
                <c:pt idx="30">
                  <c:v>289</c:v>
                </c:pt>
                <c:pt idx="31">
                  <c:v>294</c:v>
                </c:pt>
                <c:pt idx="32">
                  <c:v>348</c:v>
                </c:pt>
                <c:pt idx="33">
                  <c:v>284</c:v>
                </c:pt>
                <c:pt idx="34">
                  <c:v>309</c:v>
                </c:pt>
                <c:pt idx="35">
                  <c:v>280</c:v>
                </c:pt>
                <c:pt idx="36">
                  <c:v>296</c:v>
                </c:pt>
                <c:pt idx="37">
                  <c:v>328</c:v>
                </c:pt>
                <c:pt idx="38">
                  <c:v>319</c:v>
                </c:pt>
                <c:pt idx="39">
                  <c:v>375</c:v>
                </c:pt>
                <c:pt idx="40">
                  <c:v>363</c:v>
                </c:pt>
                <c:pt idx="41">
                  <c:v>309</c:v>
                </c:pt>
                <c:pt idx="42">
                  <c:v>367</c:v>
                </c:pt>
                <c:pt idx="43">
                  <c:v>374</c:v>
                </c:pt>
                <c:pt idx="44">
                  <c:v>377</c:v>
                </c:pt>
                <c:pt idx="45">
                  <c:v>355</c:v>
                </c:pt>
                <c:pt idx="46">
                  <c:v>362</c:v>
                </c:pt>
                <c:pt idx="47">
                  <c:v>390</c:v>
                </c:pt>
                <c:pt idx="48">
                  <c:v>355</c:v>
                </c:pt>
                <c:pt idx="49">
                  <c:v>355</c:v>
                </c:pt>
                <c:pt idx="50">
                  <c:v>415</c:v>
                </c:pt>
                <c:pt idx="51">
                  <c:v>395</c:v>
                </c:pt>
                <c:pt idx="52">
                  <c:v>402</c:v>
                </c:pt>
                <c:pt idx="53">
                  <c:v>356</c:v>
                </c:pt>
                <c:pt idx="54">
                  <c:v>401</c:v>
                </c:pt>
                <c:pt idx="55">
                  <c:v>358</c:v>
                </c:pt>
                <c:pt idx="56">
                  <c:v>428</c:v>
                </c:pt>
                <c:pt idx="57">
                  <c:v>408</c:v>
                </c:pt>
                <c:pt idx="58">
                  <c:v>388</c:v>
                </c:pt>
                <c:pt idx="59">
                  <c:v>479</c:v>
                </c:pt>
                <c:pt idx="60">
                  <c:v>543</c:v>
                </c:pt>
                <c:pt idx="61">
                  <c:v>427</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123</c:v>
                </c:pt>
                <c:pt idx="1">
                  <c:v>173</c:v>
                </c:pt>
                <c:pt idx="2">
                  <c:v>177</c:v>
                </c:pt>
                <c:pt idx="3">
                  <c:v>89</c:v>
                </c:pt>
                <c:pt idx="4">
                  <c:v>164</c:v>
                </c:pt>
                <c:pt idx="5">
                  <c:v>134</c:v>
                </c:pt>
                <c:pt idx="6">
                  <c:v>77</c:v>
                </c:pt>
                <c:pt idx="7">
                  <c:v>122</c:v>
                </c:pt>
                <c:pt idx="8">
                  <c:v>93</c:v>
                </c:pt>
                <c:pt idx="9">
                  <c:v>67</c:v>
                </c:pt>
                <c:pt idx="10">
                  <c:v>83</c:v>
                </c:pt>
                <c:pt idx="11">
                  <c:v>100</c:v>
                </c:pt>
                <c:pt idx="12">
                  <c:v>132</c:v>
                </c:pt>
                <c:pt idx="13">
                  <c:v>126</c:v>
                </c:pt>
                <c:pt idx="14">
                  <c:v>136</c:v>
                </c:pt>
                <c:pt idx="15">
                  <c:v>132</c:v>
                </c:pt>
                <c:pt idx="16">
                  <c:v>126</c:v>
                </c:pt>
                <c:pt idx="17">
                  <c:v>97</c:v>
                </c:pt>
                <c:pt idx="18">
                  <c:v>111</c:v>
                </c:pt>
                <c:pt idx="19">
                  <c:v>112</c:v>
                </c:pt>
                <c:pt idx="20">
                  <c:v>144</c:v>
                </c:pt>
                <c:pt idx="21">
                  <c:v>115</c:v>
                </c:pt>
                <c:pt idx="22">
                  <c:v>96</c:v>
                </c:pt>
                <c:pt idx="23">
                  <c:v>110</c:v>
                </c:pt>
                <c:pt idx="24">
                  <c:v>44</c:v>
                </c:pt>
                <c:pt idx="25">
                  <c:v>90</c:v>
                </c:pt>
                <c:pt idx="26">
                  <c:v>104</c:v>
                </c:pt>
                <c:pt idx="27">
                  <c:v>58</c:v>
                </c:pt>
                <c:pt idx="28">
                  <c:v>40</c:v>
                </c:pt>
                <c:pt idx="29">
                  <c:v>58</c:v>
                </c:pt>
                <c:pt idx="30">
                  <c:v>-4</c:v>
                </c:pt>
                <c:pt idx="31">
                  <c:v>48</c:v>
                </c:pt>
                <c:pt idx="32">
                  <c:v>-37</c:v>
                </c:pt>
                <c:pt idx="33">
                  <c:v>-3</c:v>
                </c:pt>
                <c:pt idx="34">
                  <c:v>-24</c:v>
                </c:pt>
                <c:pt idx="35">
                  <c:v>3</c:v>
                </c:pt>
                <c:pt idx="36">
                  <c:v>-47</c:v>
                </c:pt>
                <c:pt idx="37">
                  <c:v>-58</c:v>
                </c:pt>
                <c:pt idx="38">
                  <c:v>-56</c:v>
                </c:pt>
                <c:pt idx="39">
                  <c:v>-109</c:v>
                </c:pt>
                <c:pt idx="40">
                  <c:v>-100</c:v>
                </c:pt>
                <c:pt idx="41">
                  <c:v>-3</c:v>
                </c:pt>
                <c:pt idx="42">
                  <c:v>-49</c:v>
                </c:pt>
                <c:pt idx="43">
                  <c:v>-88</c:v>
                </c:pt>
                <c:pt idx="44">
                  <c:v>-123</c:v>
                </c:pt>
                <c:pt idx="45">
                  <c:v>-128</c:v>
                </c:pt>
                <c:pt idx="46">
                  <c:v>-136</c:v>
                </c:pt>
                <c:pt idx="47">
                  <c:v>-145</c:v>
                </c:pt>
                <c:pt idx="48">
                  <c:v>-118</c:v>
                </c:pt>
                <c:pt idx="49">
                  <c:v>-128</c:v>
                </c:pt>
                <c:pt idx="50">
                  <c:v>-211</c:v>
                </c:pt>
                <c:pt idx="51">
                  <c:v>-188</c:v>
                </c:pt>
                <c:pt idx="52">
                  <c:v>-169</c:v>
                </c:pt>
                <c:pt idx="53">
                  <c:v>-127</c:v>
                </c:pt>
                <c:pt idx="54">
                  <c:v>-180</c:v>
                </c:pt>
                <c:pt idx="55">
                  <c:v>-159</c:v>
                </c:pt>
                <c:pt idx="56">
                  <c:v>-240</c:v>
                </c:pt>
                <c:pt idx="57">
                  <c:v>-208</c:v>
                </c:pt>
                <c:pt idx="58">
                  <c:v>-177</c:v>
                </c:pt>
                <c:pt idx="59">
                  <c:v>-275</c:v>
                </c:pt>
                <c:pt idx="60">
                  <c:v>-344</c:v>
                </c:pt>
                <c:pt idx="61">
                  <c:v>-227</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98306304"/>
        <c:axId val="98309248"/>
      </c:lineChart>
      <c:catAx>
        <c:axId val="9830630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98309248"/>
        <c:crosses val="autoZero"/>
        <c:auto val="1"/>
        <c:lblAlgn val="ctr"/>
        <c:lblOffset val="100"/>
        <c:tickLblSkip val="5"/>
        <c:tickMarkSkip val="5"/>
        <c:noMultiLvlLbl val="0"/>
      </c:catAx>
      <c:valAx>
        <c:axId val="98309248"/>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06304"/>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8</c:v>
                </c:pt>
                <c:pt idx="1">
                  <c:v>11</c:v>
                </c:pt>
                <c:pt idx="2">
                  <c:v>11</c:v>
                </c:pt>
                <c:pt idx="3">
                  <c:v>7</c:v>
                </c:pt>
                <c:pt idx="4">
                  <c:v>14</c:v>
                </c:pt>
                <c:pt idx="5">
                  <c:v>9</c:v>
                </c:pt>
                <c:pt idx="6">
                  <c:v>15</c:v>
                </c:pt>
                <c:pt idx="7">
                  <c:v>6</c:v>
                </c:pt>
                <c:pt idx="8">
                  <c:v>12</c:v>
                </c:pt>
                <c:pt idx="9">
                  <c:v>14</c:v>
                </c:pt>
                <c:pt idx="10">
                  <c:v>9</c:v>
                </c:pt>
                <c:pt idx="11">
                  <c:v>13</c:v>
                </c:pt>
                <c:pt idx="12">
                  <c:v>6</c:v>
                </c:pt>
                <c:pt idx="13">
                  <c:v>3</c:v>
                </c:pt>
                <c:pt idx="14">
                  <c:v>7</c:v>
                </c:pt>
                <c:pt idx="15">
                  <c:v>6</c:v>
                </c:pt>
                <c:pt idx="16">
                  <c:v>9</c:v>
                </c:pt>
                <c:pt idx="17">
                  <c:v>8</c:v>
                </c:pt>
                <c:pt idx="18">
                  <c:v>5</c:v>
                </c:pt>
                <c:pt idx="19">
                  <c:v>4</c:v>
                </c:pt>
                <c:pt idx="20">
                  <c:v>3</c:v>
                </c:pt>
                <c:pt idx="21">
                  <c:v>5</c:v>
                </c:pt>
                <c:pt idx="22">
                  <c:v>1</c:v>
                </c:pt>
                <c:pt idx="23">
                  <c:v>5</c:v>
                </c:pt>
                <c:pt idx="24">
                  <c:v>1</c:v>
                </c:pt>
                <c:pt idx="25">
                  <c:v>1</c:v>
                </c:pt>
                <c:pt idx="26">
                  <c:v>3</c:v>
                </c:pt>
                <c:pt idx="27">
                  <c:v>3</c:v>
                </c:pt>
                <c:pt idx="28">
                  <c:v>2</c:v>
                </c:pt>
                <c:pt idx="29">
                  <c:v>3</c:v>
                </c:pt>
                <c:pt idx="30">
                  <c:v>2</c:v>
                </c:pt>
                <c:pt idx="31">
                  <c:v>4</c:v>
                </c:pt>
                <c:pt idx="32">
                  <c:v>2</c:v>
                </c:pt>
                <c:pt idx="33">
                  <c:v>3</c:v>
                </c:pt>
                <c:pt idx="34">
                  <c:v>4</c:v>
                </c:pt>
                <c:pt idx="35">
                  <c:v>4</c:v>
                </c:pt>
                <c:pt idx="36">
                  <c:v>2</c:v>
                </c:pt>
                <c:pt idx="37">
                  <c:v>3</c:v>
                </c:pt>
                <c:pt idx="38">
                  <c:v>0</c:v>
                </c:pt>
                <c:pt idx="39">
                  <c:v>3</c:v>
                </c:pt>
                <c:pt idx="40">
                  <c:v>0</c:v>
                </c:pt>
                <c:pt idx="41">
                  <c:v>2</c:v>
                </c:pt>
                <c:pt idx="42">
                  <c:v>4</c:v>
                </c:pt>
                <c:pt idx="43">
                  <c:v>1</c:v>
                </c:pt>
                <c:pt idx="44">
                  <c:v>0</c:v>
                </c:pt>
                <c:pt idx="45">
                  <c:v>2</c:v>
                </c:pt>
                <c:pt idx="46">
                  <c:v>1</c:v>
                </c:pt>
                <c:pt idx="47">
                  <c:v>2</c:v>
                </c:pt>
                <c:pt idx="48">
                  <c:v>3</c:v>
                </c:pt>
                <c:pt idx="49">
                  <c:v>1</c:v>
                </c:pt>
                <c:pt idx="50">
                  <c:v>0</c:v>
                </c:pt>
                <c:pt idx="51">
                  <c:v>3</c:v>
                </c:pt>
                <c:pt idx="52">
                  <c:v>3</c:v>
                </c:pt>
                <c:pt idx="53">
                  <c:v>3</c:v>
                </c:pt>
                <c:pt idx="54">
                  <c:v>2</c:v>
                </c:pt>
                <c:pt idx="55">
                  <c:v>1</c:v>
                </c:pt>
                <c:pt idx="56">
                  <c:v>1</c:v>
                </c:pt>
                <c:pt idx="57">
                  <c:v>1</c:v>
                </c:pt>
                <c:pt idx="58">
                  <c:v>1</c:v>
                </c:pt>
                <c:pt idx="59">
                  <c:v>0</c:v>
                </c:pt>
                <c:pt idx="60">
                  <c:v>0</c:v>
                </c:pt>
                <c:pt idx="61">
                  <c:v>2</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98347648"/>
        <c:axId val="98355072"/>
      </c:lineChart>
      <c:catAx>
        <c:axId val="9834764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55072"/>
        <c:crosses val="autoZero"/>
        <c:auto val="1"/>
        <c:lblAlgn val="ctr"/>
        <c:lblOffset val="100"/>
        <c:tickLblSkip val="5"/>
        <c:tickMarkSkip val="5"/>
        <c:noMultiLvlLbl val="0"/>
      </c:catAx>
      <c:valAx>
        <c:axId val="9835507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47648"/>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Врњачка Бања</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13.7</c:v>
                </c:pt>
                <c:pt idx="1">
                  <c:v>15.5</c:v>
                </c:pt>
                <c:pt idx="2">
                  <c:v>15.5</c:v>
                </c:pt>
                <c:pt idx="3">
                  <c:v>12.7</c:v>
                </c:pt>
                <c:pt idx="4">
                  <c:v>15.2</c:v>
                </c:pt>
                <c:pt idx="5">
                  <c:v>13.4</c:v>
                </c:pt>
                <c:pt idx="6">
                  <c:v>12.6</c:v>
                </c:pt>
                <c:pt idx="7">
                  <c:v>13.2</c:v>
                </c:pt>
                <c:pt idx="8">
                  <c:v>13.1</c:v>
                </c:pt>
                <c:pt idx="9">
                  <c:v>12.8</c:v>
                </c:pt>
                <c:pt idx="10">
                  <c:v>11.8</c:v>
                </c:pt>
                <c:pt idx="11">
                  <c:v>13.5</c:v>
                </c:pt>
                <c:pt idx="12">
                  <c:v>14.5</c:v>
                </c:pt>
                <c:pt idx="13">
                  <c:v>13.1</c:v>
                </c:pt>
                <c:pt idx="14">
                  <c:v>15.2</c:v>
                </c:pt>
                <c:pt idx="15">
                  <c:v>12.8</c:v>
                </c:pt>
                <c:pt idx="16">
                  <c:v>14.3</c:v>
                </c:pt>
                <c:pt idx="17">
                  <c:v>13.1</c:v>
                </c:pt>
                <c:pt idx="18">
                  <c:v>13.8</c:v>
                </c:pt>
                <c:pt idx="19">
                  <c:v>12.9</c:v>
                </c:pt>
                <c:pt idx="20">
                  <c:v>14.2</c:v>
                </c:pt>
                <c:pt idx="21">
                  <c:v>13.7</c:v>
                </c:pt>
                <c:pt idx="22">
                  <c:v>13.2</c:v>
                </c:pt>
                <c:pt idx="23">
                  <c:v>14</c:v>
                </c:pt>
                <c:pt idx="24">
                  <c:v>12.5</c:v>
                </c:pt>
                <c:pt idx="25">
                  <c:v>13.2</c:v>
                </c:pt>
                <c:pt idx="26">
                  <c:v>14.6</c:v>
                </c:pt>
                <c:pt idx="27">
                  <c:v>12.1</c:v>
                </c:pt>
                <c:pt idx="28">
                  <c:v>12.7</c:v>
                </c:pt>
                <c:pt idx="29">
                  <c:v>12.3</c:v>
                </c:pt>
                <c:pt idx="30">
                  <c:v>11</c:v>
                </c:pt>
                <c:pt idx="31">
                  <c:v>13.1</c:v>
                </c:pt>
                <c:pt idx="32">
                  <c:v>11.9</c:v>
                </c:pt>
                <c:pt idx="33">
                  <c:v>10.7</c:v>
                </c:pt>
                <c:pt idx="34">
                  <c:v>10.8</c:v>
                </c:pt>
                <c:pt idx="35">
                  <c:v>10.6</c:v>
                </c:pt>
                <c:pt idx="36">
                  <c:v>9.3000000000000007</c:v>
                </c:pt>
                <c:pt idx="37">
                  <c:v>10</c:v>
                </c:pt>
                <c:pt idx="38">
                  <c:v>9.6999999999999993</c:v>
                </c:pt>
                <c:pt idx="39">
                  <c:v>9.8000000000000007</c:v>
                </c:pt>
                <c:pt idx="40">
                  <c:v>9.6</c:v>
                </c:pt>
                <c:pt idx="41">
                  <c:v>11.5</c:v>
                </c:pt>
                <c:pt idx="42">
                  <c:v>12</c:v>
                </c:pt>
                <c:pt idx="43">
                  <c:v>10.8</c:v>
                </c:pt>
                <c:pt idx="44">
                  <c:v>9.6</c:v>
                </c:pt>
                <c:pt idx="45">
                  <c:v>8.6</c:v>
                </c:pt>
                <c:pt idx="46">
                  <c:v>8.5</c:v>
                </c:pt>
                <c:pt idx="47">
                  <c:v>9.3000000000000007</c:v>
                </c:pt>
                <c:pt idx="48">
                  <c:v>9</c:v>
                </c:pt>
                <c:pt idx="49">
                  <c:v>8.6</c:v>
                </c:pt>
                <c:pt idx="50">
                  <c:v>7.4</c:v>
                </c:pt>
                <c:pt idx="51">
                  <c:v>7.6</c:v>
                </c:pt>
                <c:pt idx="52">
                  <c:v>8.6</c:v>
                </c:pt>
                <c:pt idx="53">
                  <c:v>8.5</c:v>
                </c:pt>
                <c:pt idx="54">
                  <c:v>8.3000000000000007</c:v>
                </c:pt>
                <c:pt idx="55">
                  <c:v>7.5</c:v>
                </c:pt>
                <c:pt idx="56">
                  <c:v>7.1</c:v>
                </c:pt>
                <c:pt idx="57">
                  <c:v>7.7</c:v>
                </c:pt>
                <c:pt idx="58">
                  <c:v>8.1</c:v>
                </c:pt>
                <c:pt idx="59">
                  <c:v>7.9</c:v>
                </c:pt>
                <c:pt idx="60">
                  <c:v>7.8</c:v>
                </c:pt>
                <c:pt idx="61">
                  <c:v>8</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98379264"/>
        <c:axId val="98382976"/>
      </c:lineChart>
      <c:catAx>
        <c:axId val="9837926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82976"/>
        <c:crosses val="autoZero"/>
        <c:auto val="1"/>
        <c:lblAlgn val="ctr"/>
        <c:lblOffset val="100"/>
        <c:tickLblSkip val="5"/>
        <c:tickMarkSkip val="5"/>
        <c:noMultiLvlLbl val="0"/>
      </c:catAx>
      <c:valAx>
        <c:axId val="9838297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79264"/>
        <c:crosses val="autoZero"/>
        <c:crossBetween val="midCat"/>
      </c:valAx>
      <c:spPr>
        <a:ln>
          <a:solidFill>
            <a:schemeClr val="tx1"/>
          </a:solidFill>
        </a:ln>
      </c:spPr>
    </c:plotArea>
    <c:legend>
      <c:legendPos val="l"/>
      <c:layout>
        <c:manualLayout>
          <c:xMode val="edge"/>
          <c:yMode val="edge"/>
          <c:x val="0.60841730472385225"/>
          <c:y val="7.8291697871974583E-2"/>
          <c:w val="0.31953517255406766"/>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18820</c:v>
                </c:pt>
                <c:pt idx="1">
                  <c:v>19132</c:v>
                </c:pt>
                <c:pt idx="2">
                  <c:v>19444</c:v>
                </c:pt>
                <c:pt idx="3">
                  <c:v>19756</c:v>
                </c:pt>
                <c:pt idx="4">
                  <c:v>20068</c:v>
                </c:pt>
                <c:pt idx="5">
                  <c:v>20380</c:v>
                </c:pt>
                <c:pt idx="6">
                  <c:v>20692</c:v>
                </c:pt>
                <c:pt idx="7">
                  <c:v>21004</c:v>
                </c:pt>
                <c:pt idx="8">
                  <c:v>21316</c:v>
                </c:pt>
                <c:pt idx="9">
                  <c:v>21628</c:v>
                </c:pt>
                <c:pt idx="10">
                  <c:v>21940</c:v>
                </c:pt>
                <c:pt idx="11">
                  <c:v>22223</c:v>
                </c:pt>
                <c:pt idx="12">
                  <c:v>22506</c:v>
                </c:pt>
                <c:pt idx="13">
                  <c:v>22788</c:v>
                </c:pt>
                <c:pt idx="14">
                  <c:v>23071</c:v>
                </c:pt>
                <c:pt idx="15">
                  <c:v>23354</c:v>
                </c:pt>
                <c:pt idx="16">
                  <c:v>23637</c:v>
                </c:pt>
                <c:pt idx="17">
                  <c:v>23920</c:v>
                </c:pt>
                <c:pt idx="18">
                  <c:v>24202</c:v>
                </c:pt>
                <c:pt idx="19">
                  <c:v>24485</c:v>
                </c:pt>
                <c:pt idx="20">
                  <c:v>24768</c:v>
                </c:pt>
                <c:pt idx="21">
                  <c:v>24879</c:v>
                </c:pt>
                <c:pt idx="22">
                  <c:v>24989</c:v>
                </c:pt>
                <c:pt idx="23">
                  <c:v>25100</c:v>
                </c:pt>
                <c:pt idx="24">
                  <c:v>25211</c:v>
                </c:pt>
                <c:pt idx="25">
                  <c:v>25322</c:v>
                </c:pt>
                <c:pt idx="26">
                  <c:v>25432</c:v>
                </c:pt>
                <c:pt idx="27">
                  <c:v>25543</c:v>
                </c:pt>
                <c:pt idx="28">
                  <c:v>25654</c:v>
                </c:pt>
                <c:pt idx="29">
                  <c:v>25764</c:v>
                </c:pt>
                <c:pt idx="30">
                  <c:v>25875</c:v>
                </c:pt>
                <c:pt idx="31">
                  <c:v>26031</c:v>
                </c:pt>
                <c:pt idx="32">
                  <c:v>26187</c:v>
                </c:pt>
                <c:pt idx="33">
                  <c:v>26343</c:v>
                </c:pt>
                <c:pt idx="34">
                  <c:v>26499</c:v>
                </c:pt>
                <c:pt idx="35">
                  <c:v>26655</c:v>
                </c:pt>
                <c:pt idx="36">
                  <c:v>26811</c:v>
                </c:pt>
                <c:pt idx="37">
                  <c:v>26967</c:v>
                </c:pt>
                <c:pt idx="38">
                  <c:v>27123</c:v>
                </c:pt>
                <c:pt idx="39">
                  <c:v>27280</c:v>
                </c:pt>
                <c:pt idx="40">
                  <c:v>27436</c:v>
                </c:pt>
                <c:pt idx="41">
                  <c:v>26524</c:v>
                </c:pt>
                <c:pt idx="42">
                  <c:v>26565</c:v>
                </c:pt>
                <c:pt idx="43">
                  <c:v>26591</c:v>
                </c:pt>
                <c:pt idx="44">
                  <c:v>26556</c:v>
                </c:pt>
                <c:pt idx="45">
                  <c:v>26481</c:v>
                </c:pt>
                <c:pt idx="46">
                  <c:v>26456</c:v>
                </c:pt>
                <c:pt idx="47">
                  <c:v>26462</c:v>
                </c:pt>
                <c:pt idx="48">
                  <c:v>26451</c:v>
                </c:pt>
                <c:pt idx="49">
                  <c:v>26431</c:v>
                </c:pt>
                <c:pt idx="50">
                  <c:v>27535</c:v>
                </c:pt>
                <c:pt idx="51">
                  <c:v>27329</c:v>
                </c:pt>
                <c:pt idx="52">
                  <c:v>27141</c:v>
                </c:pt>
                <c:pt idx="53">
                  <c:v>26948</c:v>
                </c:pt>
                <c:pt idx="54">
                  <c:v>26751</c:v>
                </c:pt>
                <c:pt idx="55">
                  <c:v>26544</c:v>
                </c:pt>
                <c:pt idx="56">
                  <c:v>26322</c:v>
                </c:pt>
                <c:pt idx="57">
                  <c:v>26141</c:v>
                </c:pt>
                <c:pt idx="58">
                  <c:v>25964</c:v>
                </c:pt>
                <c:pt idx="59">
                  <c:v>25722</c:v>
                </c:pt>
                <c:pt idx="60">
                  <c:v>25468</c:v>
                </c:pt>
                <c:pt idx="61">
                  <c:v>25117</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98393088"/>
        <c:axId val="98399744"/>
      </c:lineChart>
      <c:catAx>
        <c:axId val="9839308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99744"/>
        <c:crosses val="autoZero"/>
        <c:auto val="1"/>
        <c:lblAlgn val="ctr"/>
        <c:lblOffset val="100"/>
        <c:tickLblSkip val="5"/>
        <c:tickMarkSkip val="5"/>
        <c:noMultiLvlLbl val="0"/>
      </c:catAx>
      <c:valAx>
        <c:axId val="9839974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93088"/>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Врњачка Бања</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7.1</c:v>
                </c:pt>
                <c:pt idx="1">
                  <c:v>6.4</c:v>
                </c:pt>
                <c:pt idx="2">
                  <c:v>6.4</c:v>
                </c:pt>
                <c:pt idx="3">
                  <c:v>8.1</c:v>
                </c:pt>
                <c:pt idx="4">
                  <c:v>7</c:v>
                </c:pt>
                <c:pt idx="5">
                  <c:v>6.8</c:v>
                </c:pt>
                <c:pt idx="6">
                  <c:v>8.8000000000000007</c:v>
                </c:pt>
                <c:pt idx="7">
                  <c:v>7.4</c:v>
                </c:pt>
                <c:pt idx="8">
                  <c:v>8.6999999999999993</c:v>
                </c:pt>
                <c:pt idx="9">
                  <c:v>9.6999999999999993</c:v>
                </c:pt>
                <c:pt idx="10">
                  <c:v>8</c:v>
                </c:pt>
                <c:pt idx="11">
                  <c:v>9</c:v>
                </c:pt>
                <c:pt idx="12">
                  <c:v>8.6</c:v>
                </c:pt>
                <c:pt idx="13">
                  <c:v>7.6</c:v>
                </c:pt>
                <c:pt idx="14">
                  <c:v>9.3000000000000007</c:v>
                </c:pt>
                <c:pt idx="15">
                  <c:v>7.1</c:v>
                </c:pt>
                <c:pt idx="16">
                  <c:v>9</c:v>
                </c:pt>
                <c:pt idx="17">
                  <c:v>9</c:v>
                </c:pt>
                <c:pt idx="18">
                  <c:v>9.1999999999999993</c:v>
                </c:pt>
                <c:pt idx="19">
                  <c:v>8.4</c:v>
                </c:pt>
                <c:pt idx="20">
                  <c:v>8.4</c:v>
                </c:pt>
                <c:pt idx="21">
                  <c:v>9.1</c:v>
                </c:pt>
                <c:pt idx="22">
                  <c:v>9.3000000000000007</c:v>
                </c:pt>
                <c:pt idx="23">
                  <c:v>9.6</c:v>
                </c:pt>
                <c:pt idx="24">
                  <c:v>10.7</c:v>
                </c:pt>
                <c:pt idx="25">
                  <c:v>9.6</c:v>
                </c:pt>
                <c:pt idx="26">
                  <c:v>10.5</c:v>
                </c:pt>
                <c:pt idx="27">
                  <c:v>9.8000000000000007</c:v>
                </c:pt>
                <c:pt idx="28">
                  <c:v>11.1</c:v>
                </c:pt>
                <c:pt idx="29">
                  <c:v>10.1</c:v>
                </c:pt>
                <c:pt idx="30">
                  <c:v>11.2</c:v>
                </c:pt>
                <c:pt idx="31">
                  <c:v>11.3</c:v>
                </c:pt>
                <c:pt idx="32">
                  <c:v>13.3</c:v>
                </c:pt>
                <c:pt idx="33">
                  <c:v>10.8</c:v>
                </c:pt>
                <c:pt idx="34">
                  <c:v>11.7</c:v>
                </c:pt>
                <c:pt idx="35">
                  <c:v>10.5</c:v>
                </c:pt>
                <c:pt idx="36">
                  <c:v>11</c:v>
                </c:pt>
                <c:pt idx="37">
                  <c:v>12.2</c:v>
                </c:pt>
                <c:pt idx="38">
                  <c:v>11.8</c:v>
                </c:pt>
                <c:pt idx="39">
                  <c:v>13.7</c:v>
                </c:pt>
                <c:pt idx="40">
                  <c:v>13.2</c:v>
                </c:pt>
                <c:pt idx="41">
                  <c:v>11.6</c:v>
                </c:pt>
                <c:pt idx="42">
                  <c:v>13.8</c:v>
                </c:pt>
                <c:pt idx="43">
                  <c:v>14.1</c:v>
                </c:pt>
                <c:pt idx="44">
                  <c:v>14.2</c:v>
                </c:pt>
                <c:pt idx="45">
                  <c:v>13.4</c:v>
                </c:pt>
                <c:pt idx="46">
                  <c:v>13.7</c:v>
                </c:pt>
                <c:pt idx="47">
                  <c:v>14.7</c:v>
                </c:pt>
                <c:pt idx="48">
                  <c:v>13.4</c:v>
                </c:pt>
                <c:pt idx="49">
                  <c:v>13.4</c:v>
                </c:pt>
                <c:pt idx="50">
                  <c:v>15.1</c:v>
                </c:pt>
                <c:pt idx="51">
                  <c:v>14.5</c:v>
                </c:pt>
                <c:pt idx="52">
                  <c:v>14.8</c:v>
                </c:pt>
                <c:pt idx="53">
                  <c:v>13.2</c:v>
                </c:pt>
                <c:pt idx="54">
                  <c:v>15</c:v>
                </c:pt>
                <c:pt idx="55">
                  <c:v>13.5</c:v>
                </c:pt>
                <c:pt idx="56">
                  <c:v>16.3</c:v>
                </c:pt>
                <c:pt idx="57">
                  <c:v>15.6</c:v>
                </c:pt>
                <c:pt idx="58">
                  <c:v>14.9</c:v>
                </c:pt>
                <c:pt idx="59">
                  <c:v>18.600000000000001</c:v>
                </c:pt>
                <c:pt idx="60">
                  <c:v>21.3</c:v>
                </c:pt>
                <c:pt idx="61">
                  <c:v>17</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98424320"/>
        <c:axId val="98427264"/>
      </c:lineChart>
      <c:catAx>
        <c:axId val="9842432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27264"/>
        <c:crosses val="autoZero"/>
        <c:auto val="1"/>
        <c:lblAlgn val="ctr"/>
        <c:lblOffset val="100"/>
        <c:tickLblSkip val="5"/>
        <c:tickMarkSkip val="5"/>
        <c:noMultiLvlLbl val="0"/>
      </c:catAx>
      <c:valAx>
        <c:axId val="9842726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24320"/>
        <c:crosses val="autoZero"/>
        <c:crossBetween val="midCat"/>
      </c:valAx>
      <c:spPr>
        <a:ln>
          <a:solidFill>
            <a:schemeClr val="tx1"/>
          </a:solidFill>
        </a:ln>
      </c:spPr>
    </c:plotArea>
    <c:legend>
      <c:legendPos val="l"/>
      <c:layout>
        <c:manualLayout>
          <c:xMode val="edge"/>
          <c:yMode val="edge"/>
          <c:x val="0.61021863210570026"/>
          <c:y val="0.72736404177939462"/>
          <c:w val="0.31323400956249897"/>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Врњачка Бања</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6.6</c:v>
                </c:pt>
                <c:pt idx="1">
                  <c:v>9.1</c:v>
                </c:pt>
                <c:pt idx="2">
                  <c:v>9.1</c:v>
                </c:pt>
                <c:pt idx="3">
                  <c:v>4.5999999999999996</c:v>
                </c:pt>
                <c:pt idx="4">
                  <c:v>8.1999999999999993</c:v>
                </c:pt>
                <c:pt idx="5">
                  <c:v>6.6</c:v>
                </c:pt>
                <c:pt idx="6">
                  <c:v>3.8</c:v>
                </c:pt>
                <c:pt idx="7">
                  <c:v>5.8</c:v>
                </c:pt>
                <c:pt idx="8">
                  <c:v>4.4000000000000004</c:v>
                </c:pt>
                <c:pt idx="9">
                  <c:v>3.1</c:v>
                </c:pt>
                <c:pt idx="10">
                  <c:v>3.8</c:v>
                </c:pt>
                <c:pt idx="11">
                  <c:v>4.5</c:v>
                </c:pt>
                <c:pt idx="12">
                  <c:v>5.9</c:v>
                </c:pt>
                <c:pt idx="13">
                  <c:v>5.5</c:v>
                </c:pt>
                <c:pt idx="14">
                  <c:v>5.9</c:v>
                </c:pt>
                <c:pt idx="15">
                  <c:v>5.7</c:v>
                </c:pt>
                <c:pt idx="16">
                  <c:v>5.3</c:v>
                </c:pt>
                <c:pt idx="17">
                  <c:v>4.0999999999999996</c:v>
                </c:pt>
                <c:pt idx="18">
                  <c:v>4.5999999999999996</c:v>
                </c:pt>
                <c:pt idx="19">
                  <c:v>4.5</c:v>
                </c:pt>
                <c:pt idx="20">
                  <c:v>5.8</c:v>
                </c:pt>
                <c:pt idx="21">
                  <c:v>4.5999999999999996</c:v>
                </c:pt>
                <c:pt idx="22">
                  <c:v>3.9</c:v>
                </c:pt>
                <c:pt idx="23">
                  <c:v>4.4000000000000004</c:v>
                </c:pt>
                <c:pt idx="24">
                  <c:v>1.8</c:v>
                </c:pt>
                <c:pt idx="25">
                  <c:v>3.6</c:v>
                </c:pt>
                <c:pt idx="26">
                  <c:v>4.0999999999999996</c:v>
                </c:pt>
                <c:pt idx="27">
                  <c:v>2.2999999999999998</c:v>
                </c:pt>
                <c:pt idx="28">
                  <c:v>1.6</c:v>
                </c:pt>
                <c:pt idx="29">
                  <c:v>2.2000000000000002</c:v>
                </c:pt>
                <c:pt idx="30">
                  <c:v>-0.2</c:v>
                </c:pt>
                <c:pt idx="31">
                  <c:v>1.8</c:v>
                </c:pt>
                <c:pt idx="32">
                  <c:v>-1.4</c:v>
                </c:pt>
                <c:pt idx="33">
                  <c:v>-0.1</c:v>
                </c:pt>
                <c:pt idx="34">
                  <c:v>-0.9</c:v>
                </c:pt>
                <c:pt idx="35">
                  <c:v>0.1</c:v>
                </c:pt>
                <c:pt idx="36">
                  <c:v>-1.7</c:v>
                </c:pt>
                <c:pt idx="37">
                  <c:v>-2.2000000000000002</c:v>
                </c:pt>
                <c:pt idx="38">
                  <c:v>-2.1</c:v>
                </c:pt>
                <c:pt idx="39">
                  <c:v>-3.9</c:v>
                </c:pt>
                <c:pt idx="40">
                  <c:v>-3.6</c:v>
                </c:pt>
                <c:pt idx="41">
                  <c:v>-0.1</c:v>
                </c:pt>
                <c:pt idx="42">
                  <c:v>-1.8</c:v>
                </c:pt>
                <c:pt idx="43">
                  <c:v>-3.3</c:v>
                </c:pt>
                <c:pt idx="44">
                  <c:v>-4.5999999999999996</c:v>
                </c:pt>
                <c:pt idx="45">
                  <c:v>-4.8</c:v>
                </c:pt>
                <c:pt idx="46">
                  <c:v>-5.2</c:v>
                </c:pt>
                <c:pt idx="47">
                  <c:v>-5.4</c:v>
                </c:pt>
                <c:pt idx="48">
                  <c:v>-4.4000000000000004</c:v>
                </c:pt>
                <c:pt idx="49">
                  <c:v>-4.8</c:v>
                </c:pt>
                <c:pt idx="50">
                  <c:v>-7.7</c:v>
                </c:pt>
                <c:pt idx="51">
                  <c:v>-6.9</c:v>
                </c:pt>
                <c:pt idx="52">
                  <c:v>-6.2</c:v>
                </c:pt>
                <c:pt idx="53">
                  <c:v>-4.7</c:v>
                </c:pt>
                <c:pt idx="54">
                  <c:v>-6.7</c:v>
                </c:pt>
                <c:pt idx="55">
                  <c:v>-6</c:v>
                </c:pt>
                <c:pt idx="56">
                  <c:v>-9.1</c:v>
                </c:pt>
                <c:pt idx="57">
                  <c:v>-8</c:v>
                </c:pt>
                <c:pt idx="58">
                  <c:v>-6.8</c:v>
                </c:pt>
                <c:pt idx="59">
                  <c:v>-10.7</c:v>
                </c:pt>
                <c:pt idx="60">
                  <c:v>-13.5</c:v>
                </c:pt>
                <c:pt idx="61">
                  <c:v>-9</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98473472"/>
        <c:axId val="98475008"/>
      </c:lineChart>
      <c:catAx>
        <c:axId val="9847347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75008"/>
        <c:crosses val="autoZero"/>
        <c:auto val="1"/>
        <c:lblAlgn val="ctr"/>
        <c:lblOffset val="100"/>
        <c:tickLblSkip val="5"/>
        <c:tickMarkSkip val="5"/>
        <c:noMultiLvlLbl val="0"/>
      </c:catAx>
      <c:valAx>
        <c:axId val="98475008"/>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73472"/>
        <c:crosses val="autoZero"/>
        <c:crossBetween val="midCat"/>
      </c:valAx>
      <c:spPr>
        <a:ln>
          <a:solidFill>
            <a:schemeClr val="tx1"/>
          </a:solidFill>
        </a:ln>
      </c:spPr>
    </c:plotArea>
    <c:legend>
      <c:legendPos val="l"/>
      <c:layout>
        <c:manualLayout>
          <c:xMode val="edge"/>
          <c:yMode val="edge"/>
          <c:x val="0.6141995238254454"/>
          <c:y val="7.418111033387341E-2"/>
          <c:w val="0.31593791619996547"/>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Врњачка Бања</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31.1</c:v>
                </c:pt>
                <c:pt idx="1">
                  <c:v>37.200000000000003</c:v>
                </c:pt>
                <c:pt idx="2">
                  <c:v>36.5</c:v>
                </c:pt>
                <c:pt idx="3">
                  <c:v>28</c:v>
                </c:pt>
                <c:pt idx="4">
                  <c:v>45.9</c:v>
                </c:pt>
                <c:pt idx="5">
                  <c:v>33</c:v>
                </c:pt>
                <c:pt idx="6">
                  <c:v>57.7</c:v>
                </c:pt>
                <c:pt idx="7">
                  <c:v>21.6</c:v>
                </c:pt>
                <c:pt idx="8">
                  <c:v>43</c:v>
                </c:pt>
                <c:pt idx="9">
                  <c:v>50.7</c:v>
                </c:pt>
                <c:pt idx="10">
                  <c:v>34.9</c:v>
                </c:pt>
                <c:pt idx="11">
                  <c:v>43.5</c:v>
                </c:pt>
                <c:pt idx="12">
                  <c:v>18.399999999999999</c:v>
                </c:pt>
                <c:pt idx="13">
                  <c:v>10</c:v>
                </c:pt>
                <c:pt idx="14">
                  <c:v>20</c:v>
                </c:pt>
                <c:pt idx="15">
                  <c:v>20.100000000000001</c:v>
                </c:pt>
                <c:pt idx="16">
                  <c:v>26.6</c:v>
                </c:pt>
                <c:pt idx="17">
                  <c:v>25.6</c:v>
                </c:pt>
                <c:pt idx="18">
                  <c:v>15</c:v>
                </c:pt>
                <c:pt idx="19">
                  <c:v>12.6</c:v>
                </c:pt>
                <c:pt idx="20">
                  <c:v>8.5</c:v>
                </c:pt>
                <c:pt idx="21">
                  <c:v>14.6</c:v>
                </c:pt>
                <c:pt idx="22">
                  <c:v>3</c:v>
                </c:pt>
                <c:pt idx="23">
                  <c:v>14.2</c:v>
                </c:pt>
                <c:pt idx="24">
                  <c:v>3.2</c:v>
                </c:pt>
                <c:pt idx="25">
                  <c:v>3</c:v>
                </c:pt>
                <c:pt idx="26">
                  <c:v>8.1</c:v>
                </c:pt>
                <c:pt idx="27">
                  <c:v>9.6999999999999993</c:v>
                </c:pt>
                <c:pt idx="28">
                  <c:v>6.2</c:v>
                </c:pt>
                <c:pt idx="29">
                  <c:v>9.5</c:v>
                </c:pt>
                <c:pt idx="30">
                  <c:v>7</c:v>
                </c:pt>
                <c:pt idx="31">
                  <c:v>11.7</c:v>
                </c:pt>
                <c:pt idx="32">
                  <c:v>6.4</c:v>
                </c:pt>
                <c:pt idx="33">
                  <c:v>10.7</c:v>
                </c:pt>
                <c:pt idx="34">
                  <c:v>14</c:v>
                </c:pt>
                <c:pt idx="35">
                  <c:v>14.1</c:v>
                </c:pt>
                <c:pt idx="36">
                  <c:v>8</c:v>
                </c:pt>
                <c:pt idx="37">
                  <c:v>11.1</c:v>
                </c:pt>
                <c:pt idx="38">
                  <c:v>0</c:v>
                </c:pt>
                <c:pt idx="39">
                  <c:v>11.3</c:v>
                </c:pt>
                <c:pt idx="40">
                  <c:v>0</c:v>
                </c:pt>
                <c:pt idx="41">
                  <c:v>6.5</c:v>
                </c:pt>
                <c:pt idx="42">
                  <c:v>12.6</c:v>
                </c:pt>
                <c:pt idx="43">
                  <c:v>3.5</c:v>
                </c:pt>
                <c:pt idx="44">
                  <c:v>0</c:v>
                </c:pt>
                <c:pt idx="45">
                  <c:v>8.8000000000000007</c:v>
                </c:pt>
                <c:pt idx="46">
                  <c:v>4.4000000000000004</c:v>
                </c:pt>
                <c:pt idx="47">
                  <c:v>8.1999999999999993</c:v>
                </c:pt>
                <c:pt idx="48">
                  <c:v>12.7</c:v>
                </c:pt>
                <c:pt idx="49">
                  <c:v>4.4000000000000004</c:v>
                </c:pt>
                <c:pt idx="50">
                  <c:v>0</c:v>
                </c:pt>
                <c:pt idx="51">
                  <c:v>14.5</c:v>
                </c:pt>
                <c:pt idx="52">
                  <c:v>12.9</c:v>
                </c:pt>
                <c:pt idx="53">
                  <c:v>13.1</c:v>
                </c:pt>
                <c:pt idx="54">
                  <c:v>9</c:v>
                </c:pt>
                <c:pt idx="55">
                  <c:v>5</c:v>
                </c:pt>
                <c:pt idx="56">
                  <c:v>5.3</c:v>
                </c:pt>
                <c:pt idx="57">
                  <c:v>5</c:v>
                </c:pt>
                <c:pt idx="58">
                  <c:v>4.7</c:v>
                </c:pt>
                <c:pt idx="59">
                  <c:v>0</c:v>
                </c:pt>
                <c:pt idx="60">
                  <c:v>0</c:v>
                </c:pt>
                <c:pt idx="61">
                  <c:v>10</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98504704"/>
        <c:axId val="98523008"/>
      </c:lineChart>
      <c:catAx>
        <c:axId val="9850470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523008"/>
        <c:crosses val="autoZero"/>
        <c:auto val="1"/>
        <c:lblAlgn val="ctr"/>
        <c:lblOffset val="100"/>
        <c:tickLblSkip val="5"/>
        <c:tickMarkSkip val="5"/>
        <c:noMultiLvlLbl val="0"/>
      </c:catAx>
      <c:valAx>
        <c:axId val="9852300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504704"/>
        <c:crosses val="autoZero"/>
        <c:crossBetween val="midCat"/>
      </c:valAx>
      <c:spPr>
        <a:ln>
          <a:solidFill>
            <a:schemeClr val="tx1"/>
          </a:solidFill>
        </a:ln>
      </c:spPr>
    </c:plotArea>
    <c:legend>
      <c:legendPos val="l"/>
      <c:layout>
        <c:manualLayout>
          <c:xMode val="edge"/>
          <c:yMode val="edge"/>
          <c:x val="0.61688183682453712"/>
          <c:y val="7.9702736474569491E-2"/>
          <c:w val="0.31954144167488618"/>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77</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192</xdr:row>
      <xdr:rowOff>245255</xdr:rowOff>
    </xdr:from>
    <xdr:to>
      <xdr:col>1</xdr:col>
      <xdr:colOff>890596</xdr:colOff>
      <xdr:row>195</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188</xdr:row>
      <xdr:rowOff>297656</xdr:rowOff>
    </xdr:from>
    <xdr:to>
      <xdr:col>1</xdr:col>
      <xdr:colOff>892970</xdr:colOff>
      <xdr:row>191</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184</xdr:row>
      <xdr:rowOff>273845</xdr:rowOff>
    </xdr:from>
    <xdr:to>
      <xdr:col>1</xdr:col>
      <xdr:colOff>862488</xdr:colOff>
      <xdr:row>187</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181</xdr:row>
      <xdr:rowOff>0</xdr:rowOff>
    </xdr:from>
    <xdr:to>
      <xdr:col>1</xdr:col>
      <xdr:colOff>811775</xdr:colOff>
      <xdr:row>183</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663</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831</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667</v>
      </c>
    </row>
    <row r="274" spans="1:2" x14ac:dyDescent="0.25">
      <c r="A274" t="s">
        <v>647</v>
      </c>
      <c r="B274" t="s">
        <v>668</v>
      </c>
    </row>
    <row r="275" spans="1:2" x14ac:dyDescent="0.25">
      <c r="A275" t="s">
        <v>669</v>
      </c>
      <c r="B275" t="s">
        <v>670</v>
      </c>
    </row>
    <row r="276" spans="1:2" x14ac:dyDescent="0.25">
      <c r="A276" t="s">
        <v>671</v>
      </c>
      <c r="B276" t="s">
        <v>672</v>
      </c>
    </row>
    <row r="277" spans="1:2" x14ac:dyDescent="0.25">
      <c r="A277" t="s">
        <v>673</v>
      </c>
      <c r="B277" t="s">
        <v>674</v>
      </c>
    </row>
    <row r="278" spans="1:2" x14ac:dyDescent="0.25">
      <c r="A278" t="s">
        <v>675</v>
      </c>
      <c r="B278" t="s">
        <v>689</v>
      </c>
    </row>
    <row r="279" spans="1:2" x14ac:dyDescent="0.25">
      <c r="A279" t="s">
        <v>677</v>
      </c>
      <c r="B279" t="s">
        <v>690</v>
      </c>
    </row>
    <row r="280" spans="1:2" x14ac:dyDescent="0.25">
      <c r="A280" t="s">
        <v>691</v>
      </c>
      <c r="B280" t="s">
        <v>692</v>
      </c>
    </row>
    <row r="281" spans="1:2" x14ac:dyDescent="0.25">
      <c r="A281" t="s">
        <v>693</v>
      </c>
      <c r="B281" t="s">
        <v>694</v>
      </c>
    </row>
    <row r="282" spans="1:2" x14ac:dyDescent="0.25">
      <c r="A282" t="s">
        <v>695</v>
      </c>
      <c r="B282" t="s">
        <v>696</v>
      </c>
    </row>
    <row r="283" spans="1:2" x14ac:dyDescent="0.25">
      <c r="A283" t="s">
        <v>697</v>
      </c>
      <c r="B283" t="s">
        <v>710</v>
      </c>
    </row>
    <row r="284" spans="1:2" x14ac:dyDescent="0.25">
      <c r="A284" t="s">
        <v>699</v>
      </c>
      <c r="B284" t="s">
        <v>711</v>
      </c>
    </row>
    <row r="285" spans="1:2" x14ac:dyDescent="0.25">
      <c r="A285" t="s">
        <v>712</v>
      </c>
      <c r="B285" t="s">
        <v>713</v>
      </c>
    </row>
    <row r="286" spans="1:2" x14ac:dyDescent="0.25">
      <c r="A286" t="s">
        <v>714</v>
      </c>
      <c r="B286" t="s">
        <v>715</v>
      </c>
    </row>
    <row r="287" spans="1:2" x14ac:dyDescent="0.25">
      <c r="A287" t="s">
        <v>716</v>
      </c>
      <c r="B287" t="s">
        <v>717</v>
      </c>
    </row>
    <row r="288" spans="1:2" x14ac:dyDescent="0.25">
      <c r="A288" t="s">
        <v>718</v>
      </c>
      <c r="B288" t="s">
        <v>723</v>
      </c>
    </row>
    <row r="289" spans="1:2" x14ac:dyDescent="0.25">
      <c r="A289" t="s">
        <v>720</v>
      </c>
      <c r="B289" t="s">
        <v>724</v>
      </c>
    </row>
    <row r="290" spans="1:2" x14ac:dyDescent="0.25">
      <c r="A290" t="s">
        <v>725</v>
      </c>
      <c r="B290" t="s">
        <v>726</v>
      </c>
    </row>
    <row r="291" spans="1:2" x14ac:dyDescent="0.25">
      <c r="A291" t="s">
        <v>727</v>
      </c>
      <c r="B291" t="s">
        <v>728</v>
      </c>
    </row>
    <row r="292" spans="1:2" x14ac:dyDescent="0.25">
      <c r="A292" t="s">
        <v>729</v>
      </c>
      <c r="B292" t="s">
        <v>730</v>
      </c>
    </row>
    <row r="293" spans="1:2" x14ac:dyDescent="0.25">
      <c r="A293" t="s">
        <v>731</v>
      </c>
      <c r="B293" t="s">
        <v>736</v>
      </c>
    </row>
    <row r="294" spans="1:2" x14ac:dyDescent="0.25">
      <c r="A294" t="s">
        <v>733</v>
      </c>
      <c r="B294" t="s">
        <v>737</v>
      </c>
    </row>
    <row r="295" spans="1:2" x14ac:dyDescent="0.25">
      <c r="A295" t="s">
        <v>738</v>
      </c>
      <c r="B295" t="s">
        <v>739</v>
      </c>
    </row>
    <row r="296" spans="1:2" x14ac:dyDescent="0.25">
      <c r="A296" t="s">
        <v>740</v>
      </c>
      <c r="B296" t="s">
        <v>741</v>
      </c>
    </row>
    <row r="297" spans="1:2" x14ac:dyDescent="0.25">
      <c r="A297" t="s">
        <v>742</v>
      </c>
      <c r="B297" t="s">
        <v>743</v>
      </c>
    </row>
    <row r="298" spans="1:2" x14ac:dyDescent="0.25">
      <c r="A298" t="s">
        <v>744</v>
      </c>
      <c r="B298" t="s">
        <v>754</v>
      </c>
    </row>
    <row r="299" spans="1:2" x14ac:dyDescent="0.25">
      <c r="A299" t="s">
        <v>746</v>
      </c>
      <c r="B299" t="s">
        <v>755</v>
      </c>
    </row>
    <row r="300" spans="1:2" x14ac:dyDescent="0.25">
      <c r="A300" t="s">
        <v>751</v>
      </c>
      <c r="B300" t="s">
        <v>756</v>
      </c>
    </row>
    <row r="301" spans="1:2" x14ac:dyDescent="0.25">
      <c r="A301" t="s">
        <v>752</v>
      </c>
      <c r="B301" t="s">
        <v>757</v>
      </c>
    </row>
    <row r="302" spans="1:2" x14ac:dyDescent="0.25">
      <c r="A302" t="s">
        <v>753</v>
      </c>
      <c r="B302" t="s">
        <v>758</v>
      </c>
    </row>
    <row r="303" spans="1:2" x14ac:dyDescent="0.25">
      <c r="A303" t="s">
        <v>759</v>
      </c>
      <c r="B303" t="s">
        <v>768</v>
      </c>
    </row>
    <row r="304" spans="1:2" x14ac:dyDescent="0.25">
      <c r="A304" t="s">
        <v>760</v>
      </c>
      <c r="B304" t="s">
        <v>769</v>
      </c>
    </row>
    <row r="305" spans="1:2" x14ac:dyDescent="0.25">
      <c r="A305" t="s">
        <v>770</v>
      </c>
      <c r="B305" t="s">
        <v>771</v>
      </c>
    </row>
    <row r="306" spans="1:2" x14ac:dyDescent="0.25">
      <c r="A306" t="s">
        <v>772</v>
      </c>
      <c r="B306" t="s">
        <v>773</v>
      </c>
    </row>
    <row r="307" spans="1:2" x14ac:dyDescent="0.25">
      <c r="A307" t="s">
        <v>774</v>
      </c>
      <c r="B307" t="s">
        <v>775</v>
      </c>
    </row>
    <row r="308" spans="1:2" x14ac:dyDescent="0.25">
      <c r="A308" t="s">
        <v>776</v>
      </c>
      <c r="B308" t="s">
        <v>783</v>
      </c>
    </row>
    <row r="309" spans="1:2" x14ac:dyDescent="0.25">
      <c r="A309" t="s">
        <v>778</v>
      </c>
      <c r="B309" t="s">
        <v>784</v>
      </c>
    </row>
    <row r="310" spans="1:2" x14ac:dyDescent="0.25">
      <c r="A310" t="s">
        <v>780</v>
      </c>
      <c r="B310" t="s">
        <v>785</v>
      </c>
    </row>
    <row r="311" spans="1:2" x14ac:dyDescent="0.25">
      <c r="A311" t="s">
        <v>781</v>
      </c>
      <c r="B311" t="s">
        <v>786</v>
      </c>
    </row>
    <row r="312" spans="1:2" x14ac:dyDescent="0.25">
      <c r="A312" t="s">
        <v>782</v>
      </c>
      <c r="B312" t="s">
        <v>787</v>
      </c>
    </row>
    <row r="313" spans="1:2" x14ac:dyDescent="0.25">
      <c r="A313" t="s">
        <v>788</v>
      </c>
      <c r="B313" t="s">
        <v>793</v>
      </c>
    </row>
    <row r="314" spans="1:2" x14ac:dyDescent="0.25">
      <c r="A314" t="s">
        <v>790</v>
      </c>
      <c r="B314" t="s">
        <v>794</v>
      </c>
    </row>
    <row r="315" spans="1:2" x14ac:dyDescent="0.25">
      <c r="A315" t="s">
        <v>795</v>
      </c>
      <c r="B315" t="s">
        <v>796</v>
      </c>
    </row>
    <row r="316" spans="1:2" x14ac:dyDescent="0.25">
      <c r="A316" t="s">
        <v>797</v>
      </c>
      <c r="B316" t="s">
        <v>798</v>
      </c>
    </row>
    <row r="317" spans="1:2" x14ac:dyDescent="0.25">
      <c r="A317" t="s">
        <v>799</v>
      </c>
      <c r="B317" t="s">
        <v>800</v>
      </c>
    </row>
    <row r="318" spans="1:2" x14ac:dyDescent="0.25">
      <c r="A318" t="s">
        <v>801</v>
      </c>
      <c r="B318" t="s">
        <v>805</v>
      </c>
    </row>
    <row r="319" spans="1:2" x14ac:dyDescent="0.25">
      <c r="A319" t="s">
        <v>803</v>
      </c>
      <c r="B319" t="s">
        <v>806</v>
      </c>
    </row>
    <row r="320" spans="1:2" x14ac:dyDescent="0.25">
      <c r="A320" t="s">
        <v>807</v>
      </c>
      <c r="B320" t="s">
        <v>808</v>
      </c>
    </row>
    <row r="321" spans="1:2" x14ac:dyDescent="0.25">
      <c r="A321" t="s">
        <v>809</v>
      </c>
      <c r="B321" t="s">
        <v>810</v>
      </c>
    </row>
    <row r="322" spans="1:2" x14ac:dyDescent="0.25">
      <c r="A322" t="s">
        <v>811</v>
      </c>
      <c r="B322" t="s">
        <v>812</v>
      </c>
    </row>
    <row r="323" spans="1:2" x14ac:dyDescent="0.25">
      <c r="A323" t="s">
        <v>813</v>
      </c>
      <c r="B323" t="s">
        <v>819</v>
      </c>
    </row>
    <row r="324" spans="1:2" x14ac:dyDescent="0.25">
      <c r="A324" t="s">
        <v>815</v>
      </c>
      <c r="B324" t="s">
        <v>820</v>
      </c>
    </row>
    <row r="325" spans="1:2" x14ac:dyDescent="0.25">
      <c r="A325" t="s">
        <v>821</v>
      </c>
      <c r="B325" t="s">
        <v>822</v>
      </c>
    </row>
    <row r="326" spans="1:2" x14ac:dyDescent="0.25">
      <c r="A326" t="s">
        <v>823</v>
      </c>
      <c r="B326" t="s">
        <v>824</v>
      </c>
    </row>
    <row r="327" spans="1:2" x14ac:dyDescent="0.25">
      <c r="A327" t="s">
        <v>825</v>
      </c>
      <c r="B327" t="s">
        <v>826</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832</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675</v>
      </c>
      <c r="B444" t="s">
        <v>676</v>
      </c>
    </row>
    <row r="445" spans="1:2" x14ac:dyDescent="0.25">
      <c r="A445" t="s">
        <v>677</v>
      </c>
      <c r="B445" t="s">
        <v>678</v>
      </c>
    </row>
    <row r="446" spans="1:2" x14ac:dyDescent="0.25">
      <c r="A446" t="s">
        <v>697</v>
      </c>
      <c r="B446" t="s">
        <v>698</v>
      </c>
    </row>
    <row r="447" spans="1:2" x14ac:dyDescent="0.25">
      <c r="A447" t="s">
        <v>699</v>
      </c>
      <c r="B447" t="s">
        <v>700</v>
      </c>
    </row>
    <row r="448" spans="1:2" x14ac:dyDescent="0.25">
      <c r="A448" t="s">
        <v>718</v>
      </c>
      <c r="B448" t="s">
        <v>719</v>
      </c>
    </row>
    <row r="449" spans="1:2" x14ac:dyDescent="0.25">
      <c r="A449" t="s">
        <v>720</v>
      </c>
      <c r="B449" t="s">
        <v>721</v>
      </c>
    </row>
    <row r="450" spans="1:2" x14ac:dyDescent="0.25">
      <c r="A450" t="s">
        <v>731</v>
      </c>
      <c r="B450" t="s">
        <v>732</v>
      </c>
    </row>
    <row r="451" spans="1:2" x14ac:dyDescent="0.25">
      <c r="A451" t="s">
        <v>733</v>
      </c>
      <c r="B451" t="s">
        <v>734</v>
      </c>
    </row>
    <row r="452" spans="1:2" x14ac:dyDescent="0.25">
      <c r="A452" t="s">
        <v>744</v>
      </c>
      <c r="B452" t="s">
        <v>745</v>
      </c>
    </row>
    <row r="453" spans="1:2" x14ac:dyDescent="0.25">
      <c r="A453" t="s">
        <v>746</v>
      </c>
      <c r="B453" t="s">
        <v>747</v>
      </c>
    </row>
    <row r="454" spans="1:2" x14ac:dyDescent="0.25">
      <c r="A454" t="s">
        <v>759</v>
      </c>
      <c r="B454" t="s">
        <v>761</v>
      </c>
    </row>
    <row r="455" spans="1:2" x14ac:dyDescent="0.25">
      <c r="A455" t="s">
        <v>760</v>
      </c>
      <c r="B455" t="s">
        <v>762</v>
      </c>
    </row>
    <row r="456" spans="1:2" x14ac:dyDescent="0.25">
      <c r="A456" t="s">
        <v>776</v>
      </c>
      <c r="B456" t="s">
        <v>777</v>
      </c>
    </row>
    <row r="457" spans="1:2" x14ac:dyDescent="0.25">
      <c r="A457" t="s">
        <v>778</v>
      </c>
      <c r="B457" t="s">
        <v>779</v>
      </c>
    </row>
    <row r="458" spans="1:2" x14ac:dyDescent="0.25">
      <c r="A458" t="s">
        <v>788</v>
      </c>
      <c r="B458" t="s">
        <v>789</v>
      </c>
    </row>
    <row r="459" spans="1:2" x14ac:dyDescent="0.25">
      <c r="A459" t="s">
        <v>790</v>
      </c>
      <c r="B459" t="s">
        <v>791</v>
      </c>
    </row>
    <row r="460" spans="1:2" x14ac:dyDescent="0.25">
      <c r="A460" t="s">
        <v>801</v>
      </c>
      <c r="B460" t="s">
        <v>802</v>
      </c>
    </row>
    <row r="461" spans="1:2" x14ac:dyDescent="0.25">
      <c r="A461" t="s">
        <v>803</v>
      </c>
      <c r="B461" t="s">
        <v>804</v>
      </c>
    </row>
    <row r="462" spans="1:2" x14ac:dyDescent="0.25">
      <c r="A462" t="s">
        <v>813</v>
      </c>
      <c r="B462" t="s">
        <v>814</v>
      </c>
    </row>
    <row r="463" spans="1:2" x14ac:dyDescent="0.25">
      <c r="A463" t="s">
        <v>815</v>
      </c>
      <c r="B463" t="s">
        <v>816</v>
      </c>
    </row>
    <row r="464" spans="1:2" x14ac:dyDescent="0.25">
      <c r="A464" t="s">
        <v>827</v>
      </c>
      <c r="B464" t="s">
        <v>828</v>
      </c>
    </row>
    <row r="465" spans="1:2" x14ac:dyDescent="0.25">
      <c r="A465" t="s">
        <v>829</v>
      </c>
      <c r="B465" t="s">
        <v>830</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664</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832</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675</v>
      </c>
      <c r="B582" t="s">
        <v>676</v>
      </c>
    </row>
    <row r="583" spans="1:2" x14ac:dyDescent="0.25">
      <c r="A583" t="s">
        <v>677</v>
      </c>
      <c r="B583" t="s">
        <v>678</v>
      </c>
    </row>
    <row r="584" spans="1:2" x14ac:dyDescent="0.25">
      <c r="A584" t="s">
        <v>697</v>
      </c>
      <c r="B584" t="s">
        <v>698</v>
      </c>
    </row>
    <row r="585" spans="1:2" x14ac:dyDescent="0.25">
      <c r="A585" t="s">
        <v>699</v>
      </c>
      <c r="B585" t="s">
        <v>700</v>
      </c>
    </row>
    <row r="586" spans="1:2" x14ac:dyDescent="0.25">
      <c r="A586" t="s">
        <v>718</v>
      </c>
      <c r="B586" t="s">
        <v>719</v>
      </c>
    </row>
    <row r="587" spans="1:2" x14ac:dyDescent="0.25">
      <c r="A587" t="s">
        <v>720</v>
      </c>
      <c r="B587" t="s">
        <v>721</v>
      </c>
    </row>
    <row r="588" spans="1:2" x14ac:dyDescent="0.25">
      <c r="A588" t="s">
        <v>731</v>
      </c>
      <c r="B588" t="s">
        <v>732</v>
      </c>
    </row>
    <row r="589" spans="1:2" x14ac:dyDescent="0.25">
      <c r="A589" t="s">
        <v>733</v>
      </c>
      <c r="B589" t="s">
        <v>734</v>
      </c>
    </row>
    <row r="590" spans="1:2" x14ac:dyDescent="0.25">
      <c r="A590" t="s">
        <v>744</v>
      </c>
      <c r="B590" t="s">
        <v>745</v>
      </c>
    </row>
    <row r="591" spans="1:2" x14ac:dyDescent="0.25">
      <c r="A591" t="s">
        <v>746</v>
      </c>
      <c r="B591" t="s">
        <v>747</v>
      </c>
    </row>
    <row r="592" spans="1:2" x14ac:dyDescent="0.25">
      <c r="A592" t="s">
        <v>759</v>
      </c>
      <c r="B592" t="s">
        <v>761</v>
      </c>
    </row>
    <row r="593" spans="1:2" x14ac:dyDescent="0.25">
      <c r="A593" t="s">
        <v>760</v>
      </c>
      <c r="B593" t="s">
        <v>762</v>
      </c>
    </row>
    <row r="594" spans="1:2" x14ac:dyDescent="0.25">
      <c r="A594" t="s">
        <v>776</v>
      </c>
      <c r="B594" t="s">
        <v>777</v>
      </c>
    </row>
    <row r="595" spans="1:2" x14ac:dyDescent="0.25">
      <c r="A595" t="s">
        <v>778</v>
      </c>
      <c r="B595" t="s">
        <v>779</v>
      </c>
    </row>
    <row r="596" spans="1:2" x14ac:dyDescent="0.25">
      <c r="A596" t="s">
        <v>788</v>
      </c>
      <c r="B596" t="s">
        <v>789</v>
      </c>
    </row>
    <row r="597" spans="1:2" x14ac:dyDescent="0.25">
      <c r="A597" t="s">
        <v>790</v>
      </c>
      <c r="B597" t="s">
        <v>791</v>
      </c>
    </row>
    <row r="598" spans="1:2" x14ac:dyDescent="0.25">
      <c r="A598" t="s">
        <v>801</v>
      </c>
      <c r="B598" t="s">
        <v>802</v>
      </c>
    </row>
    <row r="599" spans="1:2" x14ac:dyDescent="0.25">
      <c r="A599" t="s">
        <v>803</v>
      </c>
      <c r="B599" t="s">
        <v>804</v>
      </c>
    </row>
    <row r="600" spans="1:2" x14ac:dyDescent="0.25">
      <c r="A600" t="s">
        <v>813</v>
      </c>
      <c r="B600" t="s">
        <v>814</v>
      </c>
    </row>
    <row r="601" spans="1:2" x14ac:dyDescent="0.25">
      <c r="A601" t="s">
        <v>815</v>
      </c>
      <c r="B601" t="s">
        <v>816</v>
      </c>
    </row>
    <row r="602" spans="1:2" x14ac:dyDescent="0.25">
      <c r="A602" t="s">
        <v>827</v>
      </c>
      <c r="B602" t="s">
        <v>828</v>
      </c>
    </row>
    <row r="603" spans="1:2" x14ac:dyDescent="0.25">
      <c r="A603" t="s">
        <v>829</v>
      </c>
      <c r="B603" t="s">
        <v>830</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665</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832</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675</v>
      </c>
      <c r="B720" t="s">
        <v>676</v>
      </c>
    </row>
    <row r="721" spans="1:2" x14ac:dyDescent="0.25">
      <c r="A721" t="s">
        <v>677</v>
      </c>
      <c r="B721" t="s">
        <v>678</v>
      </c>
    </row>
    <row r="722" spans="1:2" x14ac:dyDescent="0.25">
      <c r="A722" t="s">
        <v>697</v>
      </c>
      <c r="B722" t="s">
        <v>698</v>
      </c>
    </row>
    <row r="723" spans="1:2" x14ac:dyDescent="0.25">
      <c r="A723" t="s">
        <v>699</v>
      </c>
      <c r="B723" t="s">
        <v>700</v>
      </c>
    </row>
    <row r="724" spans="1:2" x14ac:dyDescent="0.25">
      <c r="A724" t="s">
        <v>718</v>
      </c>
      <c r="B724" t="s">
        <v>719</v>
      </c>
    </row>
    <row r="725" spans="1:2" x14ac:dyDescent="0.25">
      <c r="A725" t="s">
        <v>720</v>
      </c>
      <c r="B725" t="s">
        <v>721</v>
      </c>
    </row>
    <row r="726" spans="1:2" x14ac:dyDescent="0.25">
      <c r="A726" t="s">
        <v>731</v>
      </c>
      <c r="B726" t="s">
        <v>732</v>
      </c>
    </row>
    <row r="727" spans="1:2" x14ac:dyDescent="0.25">
      <c r="A727" t="s">
        <v>733</v>
      </c>
      <c r="B727" t="s">
        <v>734</v>
      </c>
    </row>
    <row r="728" spans="1:2" x14ac:dyDescent="0.25">
      <c r="A728" t="s">
        <v>744</v>
      </c>
      <c r="B728" t="s">
        <v>745</v>
      </c>
    </row>
    <row r="729" spans="1:2" x14ac:dyDescent="0.25">
      <c r="A729" t="s">
        <v>746</v>
      </c>
      <c r="B729" t="s">
        <v>747</v>
      </c>
    </row>
    <row r="730" spans="1:2" x14ac:dyDescent="0.25">
      <c r="A730" t="s">
        <v>759</v>
      </c>
      <c r="B730" t="s">
        <v>761</v>
      </c>
    </row>
    <row r="731" spans="1:2" x14ac:dyDescent="0.25">
      <c r="A731" t="s">
        <v>760</v>
      </c>
      <c r="B731" t="s">
        <v>762</v>
      </c>
    </row>
    <row r="732" spans="1:2" x14ac:dyDescent="0.25">
      <c r="A732" t="s">
        <v>776</v>
      </c>
      <c r="B732" t="s">
        <v>777</v>
      </c>
    </row>
    <row r="733" spans="1:2" x14ac:dyDescent="0.25">
      <c r="A733" t="s">
        <v>778</v>
      </c>
      <c r="B733" t="s">
        <v>779</v>
      </c>
    </row>
    <row r="734" spans="1:2" x14ac:dyDescent="0.25">
      <c r="A734" t="s">
        <v>788</v>
      </c>
      <c r="B734" t="s">
        <v>789</v>
      </c>
    </row>
    <row r="735" spans="1:2" x14ac:dyDescent="0.25">
      <c r="A735" t="s">
        <v>790</v>
      </c>
      <c r="B735" t="s">
        <v>791</v>
      </c>
    </row>
    <row r="736" spans="1:2" x14ac:dyDescent="0.25">
      <c r="A736" t="s">
        <v>801</v>
      </c>
      <c r="B736" t="s">
        <v>802</v>
      </c>
    </row>
    <row r="737" spans="1:2" x14ac:dyDescent="0.25">
      <c r="A737" t="s">
        <v>803</v>
      </c>
      <c r="B737" t="s">
        <v>804</v>
      </c>
    </row>
    <row r="738" spans="1:2" x14ac:dyDescent="0.25">
      <c r="A738" t="s">
        <v>813</v>
      </c>
      <c r="B738" t="s">
        <v>814</v>
      </c>
    </row>
    <row r="739" spans="1:2" x14ac:dyDescent="0.25">
      <c r="A739" t="s">
        <v>815</v>
      </c>
      <c r="B739" t="s">
        <v>816</v>
      </c>
    </row>
    <row r="740" spans="1:2" x14ac:dyDescent="0.25">
      <c r="A740" t="s">
        <v>827</v>
      </c>
      <c r="B740" t="s">
        <v>828</v>
      </c>
    </row>
    <row r="741" spans="1:2" x14ac:dyDescent="0.25">
      <c r="A741" t="s">
        <v>829</v>
      </c>
      <c r="B741" t="s">
        <v>830</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666</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832</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675</v>
      </c>
      <c r="B858" t="s">
        <v>676</v>
      </c>
    </row>
    <row r="859" spans="1:2" x14ac:dyDescent="0.25">
      <c r="A859" t="s">
        <v>677</v>
      </c>
      <c r="B859" t="s">
        <v>678</v>
      </c>
    </row>
    <row r="860" spans="1:2" x14ac:dyDescent="0.25">
      <c r="A860" t="s">
        <v>697</v>
      </c>
      <c r="B860" t="s">
        <v>698</v>
      </c>
    </row>
    <row r="861" spans="1:2" x14ac:dyDescent="0.25">
      <c r="A861" t="s">
        <v>699</v>
      </c>
      <c r="B861" t="s">
        <v>700</v>
      </c>
    </row>
    <row r="862" spans="1:2" x14ac:dyDescent="0.25">
      <c r="A862" t="s">
        <v>718</v>
      </c>
      <c r="B862" t="s">
        <v>719</v>
      </c>
    </row>
    <row r="863" spans="1:2" x14ac:dyDescent="0.25">
      <c r="A863" t="s">
        <v>720</v>
      </c>
      <c r="B863" t="s">
        <v>721</v>
      </c>
    </row>
    <row r="864" spans="1:2" x14ac:dyDescent="0.25">
      <c r="A864" t="s">
        <v>731</v>
      </c>
      <c r="B864" t="s">
        <v>732</v>
      </c>
    </row>
    <row r="865" spans="1:2" x14ac:dyDescent="0.25">
      <c r="A865" t="s">
        <v>733</v>
      </c>
      <c r="B865" t="s">
        <v>734</v>
      </c>
    </row>
    <row r="866" spans="1:2" x14ac:dyDescent="0.25">
      <c r="A866" t="s">
        <v>744</v>
      </c>
      <c r="B866" t="s">
        <v>745</v>
      </c>
    </row>
    <row r="867" spans="1:2" x14ac:dyDescent="0.25">
      <c r="A867" t="s">
        <v>746</v>
      </c>
      <c r="B867" t="s">
        <v>747</v>
      </c>
    </row>
    <row r="868" spans="1:2" x14ac:dyDescent="0.25">
      <c r="A868" t="s">
        <v>759</v>
      </c>
      <c r="B868" t="s">
        <v>761</v>
      </c>
    </row>
    <row r="869" spans="1:2" x14ac:dyDescent="0.25">
      <c r="A869" t="s">
        <v>760</v>
      </c>
      <c r="B869" t="s">
        <v>762</v>
      </c>
    </row>
    <row r="870" spans="1:2" x14ac:dyDescent="0.25">
      <c r="A870" t="s">
        <v>776</v>
      </c>
      <c r="B870" t="s">
        <v>777</v>
      </c>
    </row>
    <row r="871" spans="1:2" x14ac:dyDescent="0.25">
      <c r="A871" t="s">
        <v>778</v>
      </c>
      <c r="B871" t="s">
        <v>779</v>
      </c>
    </row>
    <row r="872" spans="1:2" x14ac:dyDescent="0.25">
      <c r="A872" t="s">
        <v>788</v>
      </c>
      <c r="B872" t="s">
        <v>789</v>
      </c>
    </row>
    <row r="873" spans="1:2" x14ac:dyDescent="0.25">
      <c r="A873" t="s">
        <v>790</v>
      </c>
      <c r="B873" t="s">
        <v>791</v>
      </c>
    </row>
    <row r="874" spans="1:2" x14ac:dyDescent="0.25">
      <c r="A874" t="s">
        <v>801</v>
      </c>
      <c r="B874" t="s">
        <v>802</v>
      </c>
    </row>
    <row r="875" spans="1:2" x14ac:dyDescent="0.25">
      <c r="A875" t="s">
        <v>803</v>
      </c>
      <c r="B875" t="s">
        <v>804</v>
      </c>
    </row>
    <row r="876" spans="1:2" x14ac:dyDescent="0.25">
      <c r="A876" t="s">
        <v>813</v>
      </c>
      <c r="B876" t="s">
        <v>814</v>
      </c>
    </row>
    <row r="877" spans="1:2" x14ac:dyDescent="0.25">
      <c r="A877" t="s">
        <v>815</v>
      </c>
      <c r="B877" t="s">
        <v>816</v>
      </c>
    </row>
    <row r="878" spans="1:2" x14ac:dyDescent="0.25">
      <c r="A878" t="s">
        <v>827</v>
      </c>
      <c r="B878" t="s">
        <v>828</v>
      </c>
    </row>
    <row r="879" spans="1:2" x14ac:dyDescent="0.25">
      <c r="A879" t="s">
        <v>829</v>
      </c>
      <c r="B879" t="s">
        <v>830</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3"/>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0" t="s">
        <v>817</v>
      </c>
      <c r="B3" s="80"/>
      <c r="C3" s="80"/>
      <c r="D3" s="80"/>
      <c r="E3" s="80"/>
      <c r="F3" s="80"/>
      <c r="G3" s="80"/>
      <c r="H3" s="80"/>
      <c r="I3" s="80"/>
      <c r="J3" s="80"/>
      <c r="K3" s="80"/>
    </row>
    <row r="4" spans="1:23" s="6" customFormat="1" ht="45" customHeight="1" x14ac:dyDescent="0.25">
      <c r="A4" s="80"/>
      <c r="B4" s="80"/>
      <c r="C4" s="80"/>
      <c r="D4" s="80"/>
      <c r="E4" s="80"/>
      <c r="F4" s="80"/>
      <c r="G4" s="80"/>
      <c r="H4" s="80"/>
      <c r="I4" s="80"/>
      <c r="J4" s="80"/>
      <c r="K4" s="80"/>
      <c r="L4" s="7"/>
      <c r="M4" s="7"/>
      <c r="N4" s="7"/>
      <c r="O4" s="7"/>
      <c r="P4" s="7"/>
      <c r="Q4" s="7"/>
      <c r="R4" s="7"/>
      <c r="S4" s="7"/>
      <c r="T4" s="7"/>
      <c r="U4" s="7"/>
      <c r="V4" s="7"/>
      <c r="W4" s="8"/>
    </row>
    <row r="5" spans="1:23" s="1" customFormat="1" ht="29.25" customHeight="1" x14ac:dyDescent="0.2">
      <c r="A5" s="80"/>
      <c r="B5" s="80"/>
      <c r="C5" s="80"/>
      <c r="D5" s="80"/>
      <c r="E5" s="80"/>
      <c r="F5" s="80"/>
      <c r="G5" s="80"/>
      <c r="H5" s="80"/>
      <c r="I5" s="80"/>
      <c r="J5" s="80"/>
      <c r="K5" s="80"/>
      <c r="L5" s="3"/>
      <c r="M5" s="3"/>
      <c r="N5" s="3"/>
      <c r="O5" s="3"/>
      <c r="P5" s="3"/>
      <c r="Q5" s="3"/>
      <c r="R5" s="3"/>
      <c r="S5" s="3"/>
      <c r="T5" s="3"/>
      <c r="U5" s="3"/>
      <c r="V5" s="3"/>
      <c r="W5" s="5"/>
    </row>
    <row r="6" spans="1:23" s="1" customFormat="1" ht="15" customHeight="1" x14ac:dyDescent="0.2">
      <c r="A6" s="80"/>
      <c r="B6" s="80"/>
      <c r="C6" s="80"/>
      <c r="D6" s="80"/>
      <c r="E6" s="80"/>
      <c r="F6" s="80"/>
      <c r="G6" s="80"/>
      <c r="H6" s="80"/>
      <c r="I6" s="80"/>
      <c r="J6" s="80"/>
      <c r="K6" s="80"/>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1" t="str">
        <f>TABELA1!A1</f>
        <v>Врњачка Бања</v>
      </c>
      <c r="B8" s="81"/>
      <c r="C8" s="81"/>
      <c r="D8" s="81"/>
      <c r="E8" s="81"/>
      <c r="F8" s="81"/>
      <c r="G8" s="81"/>
      <c r="H8" s="81"/>
      <c r="I8" s="81"/>
      <c r="J8" s="81"/>
      <c r="K8" s="81"/>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53" t="s">
        <v>658</v>
      </c>
      <c r="E11" s="67" t="s">
        <v>818</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IF(ISBLANK(TABELA1!B4),"-",TABELA1!B4)</f>
        <v>18820</v>
      </c>
      <c r="E12" s="62">
        <f>IF(ISBLANK(TABELA1!B65),"-",TABELA1!B65)</f>
        <v>25117</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IF(ISBLANK(TABELA1!C4),"-",TABELA1!C4)</f>
        <v>257</v>
      </c>
      <c r="E13" s="58">
        <f>IF(ISBLANK(TABELA1!C65),"-",TABELA1!C65)</f>
        <v>200</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IF(ISBLANK(TABELA1!D4),"-",TABELA1!D4)</f>
        <v>134</v>
      </c>
      <c r="E14" s="58">
        <f>IF(ISBLANK(TABELA1!D65),"-",TABELA1!D65)</f>
        <v>427</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IF(ISBLANK(TABELA1!E4),"-",TABELA1!E4)</f>
        <v>123</v>
      </c>
      <c r="E15" s="58">
        <f>IF(ISBLANK(TABELA1!E65),"-",TABELA1!E65)</f>
        <v>-227</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IF(ISBLANK(TABELA1!F4),"-",TABELA1!F4)</f>
        <v>8</v>
      </c>
      <c r="E16" s="64">
        <f>IF(ISBLANK(TABELA1!F65),"-",TABELA1!F65)</f>
        <v>2</v>
      </c>
      <c r="F16" s="3"/>
      <c r="G16" s="3"/>
      <c r="H16" s="3"/>
      <c r="I16" s="4"/>
      <c r="J16" s="3"/>
      <c r="K16" s="3"/>
      <c r="L16" s="3"/>
      <c r="M16" s="3"/>
      <c r="N16" s="3"/>
      <c r="O16" s="3"/>
      <c r="P16" s="3"/>
      <c r="Q16" s="3"/>
      <c r="R16" s="3"/>
      <c r="S16" s="3"/>
      <c r="T16" s="3"/>
      <c r="U16" s="3"/>
      <c r="V16" s="3"/>
      <c r="W16" s="5"/>
    </row>
    <row r="17" spans="1:23" s="1" customFormat="1" ht="24.95" customHeight="1" x14ac:dyDescent="0.2">
      <c r="A17" s="72" t="s">
        <v>659</v>
      </c>
      <c r="B17" s="56"/>
      <c r="C17" s="56"/>
      <c r="D17" s="65">
        <f>IF(ISBLANK(TABELA2!B5),"-",TABELA2!B5)</f>
        <v>13.7</v>
      </c>
      <c r="E17" s="66">
        <f>IF(ISBLANK(TABELA2!B66),"-",TABELA2!B66)</f>
        <v>8</v>
      </c>
      <c r="F17" s="3"/>
      <c r="G17" s="3"/>
      <c r="H17" s="3"/>
      <c r="I17" s="4"/>
      <c r="J17" s="3"/>
      <c r="K17" s="3"/>
      <c r="L17" s="3"/>
      <c r="M17" s="3"/>
      <c r="N17" s="3"/>
      <c r="O17" s="3"/>
      <c r="P17" s="3"/>
      <c r="Q17" s="3"/>
      <c r="R17" s="3"/>
      <c r="S17" s="3"/>
      <c r="T17" s="3"/>
      <c r="U17" s="3"/>
      <c r="V17" s="3"/>
      <c r="W17" s="5"/>
    </row>
    <row r="18" spans="1:23" s="1" customFormat="1" ht="24.95" customHeight="1" x14ac:dyDescent="0.2">
      <c r="A18" s="70" t="s">
        <v>660</v>
      </c>
      <c r="B18" s="54"/>
      <c r="C18" s="54"/>
      <c r="D18" s="57">
        <f>IF(ISBLANK(TABELA3!B5),"-",TABELA3!B5)</f>
        <v>7.1</v>
      </c>
      <c r="E18" s="58">
        <f>IF(ISBLANK(TABELA3!B66),"-",TABELA3!B66)</f>
        <v>17</v>
      </c>
      <c r="F18" s="3"/>
      <c r="G18" s="3"/>
      <c r="H18" s="3"/>
      <c r="I18" s="4"/>
      <c r="J18" s="3"/>
      <c r="K18" s="3"/>
      <c r="L18" s="3"/>
      <c r="M18" s="3"/>
      <c r="N18" s="3"/>
      <c r="O18" s="3"/>
      <c r="P18" s="3"/>
      <c r="Q18" s="3"/>
      <c r="R18" s="3"/>
      <c r="S18" s="3"/>
      <c r="T18" s="3"/>
      <c r="U18" s="3"/>
      <c r="V18" s="3"/>
      <c r="W18" s="5"/>
    </row>
    <row r="19" spans="1:23" s="1" customFormat="1" ht="24.95" customHeight="1" x14ac:dyDescent="0.2">
      <c r="A19" s="70" t="s">
        <v>661</v>
      </c>
      <c r="B19" s="54"/>
      <c r="C19" s="54"/>
      <c r="D19" s="57">
        <f>IF(ISBLANK(TABELA4!B5),"-",TABELA4!B5)</f>
        <v>6.6</v>
      </c>
      <c r="E19" s="58">
        <f>IF(ISBLANK(TABELA4!B66),"-",TABELA4!B66)</f>
        <v>-9</v>
      </c>
      <c r="F19" s="3"/>
      <c r="G19" s="3"/>
      <c r="H19" s="3"/>
      <c r="I19" s="4"/>
      <c r="J19" s="3"/>
      <c r="K19" s="3"/>
      <c r="L19" s="3"/>
      <c r="M19" s="3"/>
      <c r="N19" s="3"/>
      <c r="O19" s="3"/>
      <c r="P19" s="3"/>
      <c r="Q19" s="3"/>
      <c r="R19" s="3"/>
      <c r="S19" s="3"/>
      <c r="T19" s="3"/>
      <c r="U19" s="3"/>
      <c r="V19" s="3"/>
      <c r="W19" s="5"/>
    </row>
    <row r="20" spans="1:23" s="1" customFormat="1" ht="24.95" customHeight="1" x14ac:dyDescent="0.2">
      <c r="A20" s="73" t="s">
        <v>662</v>
      </c>
      <c r="B20" s="74"/>
      <c r="C20" s="74"/>
      <c r="D20" s="59">
        <f>IF(ISBLANK(TABELA5!B5),"-",TABELA5!B5)</f>
        <v>31.1</v>
      </c>
      <c r="E20" s="60">
        <f>IF(ISBLANK(TABELA5!B66),"-",TABELA5!B66)</f>
        <v>10</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
      <c r="A23" s="24"/>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ht="24.95" customHeight="1" x14ac:dyDescent="0.2"/>
    <row r="79" spans="1:23" ht="24.95" customHeight="1" x14ac:dyDescent="0.2">
      <c r="A79" s="24"/>
      <c r="B79" s="24"/>
      <c r="C79" s="25"/>
      <c r="D79" s="25"/>
      <c r="E79" s="24"/>
      <c r="F79" s="24"/>
      <c r="G79" s="24"/>
      <c r="H79" s="24"/>
      <c r="I79" s="24"/>
      <c r="J79" s="24"/>
      <c r="K79" s="24"/>
    </row>
    <row r="80" spans="1:23" ht="24.95" customHeight="1" x14ac:dyDescent="0.2">
      <c r="A80" s="33" t="str">
        <f>"Табела. Природно кретање становништва, " &amp; TABELA1!A1</f>
        <v>Табела. Природно кретање становништва, Врњачка Бања</v>
      </c>
      <c r="B80" s="24"/>
      <c r="C80" s="25"/>
      <c r="D80" s="25"/>
      <c r="E80" s="24"/>
      <c r="F80" s="24"/>
      <c r="G80" s="24"/>
      <c r="H80" s="24"/>
      <c r="I80" s="24"/>
      <c r="J80" s="24"/>
      <c r="K80" s="24"/>
    </row>
    <row r="81" spans="1:11" ht="26.25" customHeight="1" x14ac:dyDescent="0.2">
      <c r="A81" s="85" t="s">
        <v>0</v>
      </c>
      <c r="B81" s="86" t="s">
        <v>2</v>
      </c>
      <c r="C81" s="86" t="s">
        <v>679</v>
      </c>
      <c r="D81" s="84" t="s">
        <v>680</v>
      </c>
      <c r="E81" s="86" t="s">
        <v>681</v>
      </c>
      <c r="F81" s="86" t="s">
        <v>682</v>
      </c>
      <c r="G81" s="84" t="s">
        <v>687</v>
      </c>
      <c r="H81" s="84"/>
      <c r="I81" s="84"/>
      <c r="J81" s="82" t="s">
        <v>686</v>
      </c>
      <c r="K81" s="24"/>
    </row>
    <row r="82" spans="1:11" ht="39.75" customHeight="1" x14ac:dyDescent="0.2">
      <c r="A82" s="85"/>
      <c r="B82" s="86"/>
      <c r="C82" s="86"/>
      <c r="D82" s="84"/>
      <c r="E82" s="86"/>
      <c r="F82" s="86"/>
      <c r="G82" s="34" t="s">
        <v>683</v>
      </c>
      <c r="H82" s="34" t="s">
        <v>684</v>
      </c>
      <c r="I82" s="35" t="s">
        <v>685</v>
      </c>
      <c r="J82" s="83"/>
      <c r="K82" s="24"/>
    </row>
    <row r="83" spans="1:11" ht="24.95" customHeight="1" x14ac:dyDescent="0.2">
      <c r="A83" s="24"/>
      <c r="B83" s="24"/>
      <c r="C83" s="25"/>
      <c r="D83" s="25"/>
      <c r="E83" s="24"/>
      <c r="F83" s="24"/>
      <c r="G83" s="24"/>
      <c r="H83" s="24"/>
      <c r="I83" s="24"/>
      <c r="J83" s="24"/>
      <c r="K83" s="24"/>
    </row>
    <row r="84" spans="1:11" ht="24.95" customHeight="1" x14ac:dyDescent="0.2">
      <c r="A84" s="36">
        <v>1961</v>
      </c>
      <c r="B84" s="37">
        <f>IF(ISBLANK(TABELA1!B4),"-",TABELA1!B4)</f>
        <v>18820</v>
      </c>
      <c r="C84" s="37">
        <f>IF(ISBLANK(TABELA1!C4),"-",TABELA1!C4)</f>
        <v>257</v>
      </c>
      <c r="D84" s="37">
        <f>IF(ISBLANK(TABELA1!D4),"-",TABELA1!D4)</f>
        <v>134</v>
      </c>
      <c r="E84" s="37">
        <f>IF(ISBLANK(TABELA1!E4),"-",TABELA1!E4)</f>
        <v>123</v>
      </c>
      <c r="F84" s="37">
        <f>IF(ISBLANK(TABELA1!F4),"-",TABELA1!F4)</f>
        <v>8</v>
      </c>
      <c r="G84" s="38">
        <f>IF(ISBLANK(TABELA2!B5),"-",TABELA2!B5)</f>
        <v>13.7</v>
      </c>
      <c r="H84" s="38">
        <f>IF(ISBLANK(TABELA3!B5),"-",TABELA3!B5)</f>
        <v>7.1</v>
      </c>
      <c r="I84" s="38">
        <f>IF(ISBLANK(TABELA4!B5),"-",TABELA4!B5)</f>
        <v>6.6</v>
      </c>
      <c r="J84" s="38">
        <f>IF(ISBLANK(TABELA5!B5),"-",TABELA5!B5)</f>
        <v>31.1</v>
      </c>
      <c r="K84" s="24"/>
    </row>
    <row r="85" spans="1:11" ht="24.95" customHeight="1" x14ac:dyDescent="0.2">
      <c r="A85" s="36">
        <v>1962</v>
      </c>
      <c r="B85" s="37">
        <f>IF(ISBLANK(TABELA1!B5),"-",TABELA1!B5)</f>
        <v>19132</v>
      </c>
      <c r="C85" s="37">
        <f>IF(ISBLANK(TABELA1!C5),"-",TABELA1!C5)</f>
        <v>296</v>
      </c>
      <c r="D85" s="37">
        <f>IF(ISBLANK(TABELA1!D5),"-",TABELA1!D5)</f>
        <v>123</v>
      </c>
      <c r="E85" s="37">
        <f>IF(ISBLANK(TABELA1!E5),"-",TABELA1!E5)</f>
        <v>173</v>
      </c>
      <c r="F85" s="37">
        <f>IF(ISBLANK(TABELA1!F5),"-",TABELA1!F5)</f>
        <v>11</v>
      </c>
      <c r="G85" s="38">
        <f>IF(ISBLANK(TABELA2!B6),"-",TABELA2!B6)</f>
        <v>15.5</v>
      </c>
      <c r="H85" s="38">
        <f>IF(ISBLANK(TABELA3!B6),"-",TABELA3!B6)</f>
        <v>6.4</v>
      </c>
      <c r="I85" s="38">
        <f>IF(ISBLANK(TABELA4!B6),"-",TABELA4!B6)</f>
        <v>9.1</v>
      </c>
      <c r="J85" s="38">
        <f>IF(ISBLANK(TABELA5!B6),"-",TABELA5!B6)</f>
        <v>37.200000000000003</v>
      </c>
      <c r="K85" s="24"/>
    </row>
    <row r="86" spans="1:11" ht="24.95" customHeight="1" x14ac:dyDescent="0.2">
      <c r="A86" s="36">
        <v>1963</v>
      </c>
      <c r="B86" s="37">
        <f>IF(ISBLANK(TABELA1!B6),"-",TABELA1!B6)</f>
        <v>19444</v>
      </c>
      <c r="C86" s="37">
        <f>IF(ISBLANK(TABELA1!C6),"-",TABELA1!C6)</f>
        <v>301</v>
      </c>
      <c r="D86" s="37">
        <f>IF(ISBLANK(TABELA1!D6),"-",TABELA1!D6)</f>
        <v>124</v>
      </c>
      <c r="E86" s="37">
        <f>IF(ISBLANK(TABELA1!E6),"-",TABELA1!E6)</f>
        <v>177</v>
      </c>
      <c r="F86" s="37">
        <f>IF(ISBLANK(TABELA1!F6),"-",TABELA1!F6)</f>
        <v>11</v>
      </c>
      <c r="G86" s="38">
        <f>IF(ISBLANK(TABELA2!B7),"-",TABELA2!B7)</f>
        <v>15.5</v>
      </c>
      <c r="H86" s="38">
        <f>IF(ISBLANK(TABELA3!B7),"-",TABELA3!B7)</f>
        <v>6.4</v>
      </c>
      <c r="I86" s="38">
        <f>IF(ISBLANK(TABELA4!B7),"-",TABELA4!B7)</f>
        <v>9.1</v>
      </c>
      <c r="J86" s="38">
        <f>IF(ISBLANK(TABELA5!B7),"-",TABELA5!B7)</f>
        <v>36.5</v>
      </c>
      <c r="K86" s="24"/>
    </row>
    <row r="87" spans="1:11" ht="24.95" customHeight="1" x14ac:dyDescent="0.2">
      <c r="A87" s="36">
        <v>1964</v>
      </c>
      <c r="B87" s="37">
        <f>IF(ISBLANK(TABELA1!B7),"-",TABELA1!B7)</f>
        <v>19756</v>
      </c>
      <c r="C87" s="37">
        <f>IF(ISBLANK(TABELA1!C7),"-",TABELA1!C7)</f>
        <v>250</v>
      </c>
      <c r="D87" s="37">
        <f>IF(ISBLANK(TABELA1!D7),"-",TABELA1!D7)</f>
        <v>161</v>
      </c>
      <c r="E87" s="37">
        <f>IF(ISBLANK(TABELA1!E7),"-",TABELA1!E7)</f>
        <v>89</v>
      </c>
      <c r="F87" s="37">
        <f>IF(ISBLANK(TABELA1!F7),"-",TABELA1!F7)</f>
        <v>7</v>
      </c>
      <c r="G87" s="38">
        <f>IF(ISBLANK(TABELA2!B8),"-",TABELA2!B8)</f>
        <v>12.7</v>
      </c>
      <c r="H87" s="38">
        <f>IF(ISBLANK(TABELA3!B8),"-",TABELA3!B8)</f>
        <v>8.1</v>
      </c>
      <c r="I87" s="38">
        <f>IF(ISBLANK(TABELA4!B8),"-",TABELA4!B8)</f>
        <v>4.5999999999999996</v>
      </c>
      <c r="J87" s="38">
        <f>IF(ISBLANK(TABELA5!B8),"-",TABELA5!B8)</f>
        <v>28</v>
      </c>
      <c r="K87" s="24"/>
    </row>
    <row r="88" spans="1:11" ht="24.95" customHeight="1" x14ac:dyDescent="0.2">
      <c r="A88" s="36">
        <v>1965</v>
      </c>
      <c r="B88" s="37">
        <f>IF(ISBLANK(TABELA1!B8),"-",TABELA1!B8)</f>
        <v>20068</v>
      </c>
      <c r="C88" s="37">
        <f>IF(ISBLANK(TABELA1!C8),"-",TABELA1!C8)</f>
        <v>305</v>
      </c>
      <c r="D88" s="37">
        <f>IF(ISBLANK(TABELA1!D8),"-",TABELA1!D8)</f>
        <v>141</v>
      </c>
      <c r="E88" s="37">
        <f>IF(ISBLANK(TABELA1!E8),"-",TABELA1!E8)</f>
        <v>164</v>
      </c>
      <c r="F88" s="37">
        <f>IF(ISBLANK(TABELA1!F8),"-",TABELA1!F8)</f>
        <v>14</v>
      </c>
      <c r="G88" s="38">
        <f>IF(ISBLANK(TABELA2!B9),"-",TABELA2!B9)</f>
        <v>15.2</v>
      </c>
      <c r="H88" s="38">
        <f>IF(ISBLANK(TABELA3!B9),"-",TABELA3!B9)</f>
        <v>7</v>
      </c>
      <c r="I88" s="38">
        <f>IF(ISBLANK(TABELA4!B9),"-",TABELA4!B9)</f>
        <v>8.1999999999999993</v>
      </c>
      <c r="J88" s="38">
        <f>IF(ISBLANK(TABELA5!B9),"-",TABELA5!B9)</f>
        <v>45.9</v>
      </c>
      <c r="K88" s="24"/>
    </row>
    <row r="89" spans="1:11" ht="24.95" customHeight="1" x14ac:dyDescent="0.2">
      <c r="A89" s="24"/>
      <c r="B89" s="24"/>
      <c r="C89" s="24"/>
      <c r="D89" s="24"/>
      <c r="E89" s="24"/>
      <c r="F89" s="24"/>
      <c r="G89" s="24"/>
      <c r="H89" s="24"/>
      <c r="I89" s="24"/>
      <c r="J89" s="24"/>
      <c r="K89" s="24"/>
    </row>
    <row r="90" spans="1:11" ht="24.95" customHeight="1" x14ac:dyDescent="0.2">
      <c r="A90" s="36">
        <v>1966</v>
      </c>
      <c r="B90" s="37">
        <f>IF(ISBLANK(TABELA1!B9),"-",TABELA1!B9)</f>
        <v>20380</v>
      </c>
      <c r="C90" s="37">
        <f>IF(ISBLANK(TABELA1!C9),"-",TABELA1!C9)</f>
        <v>273</v>
      </c>
      <c r="D90" s="37">
        <f>IF(ISBLANK(TABELA1!D9),"-",TABELA1!D9)</f>
        <v>139</v>
      </c>
      <c r="E90" s="37">
        <f>IF(ISBLANK(TABELA1!E9),"-",TABELA1!E9)</f>
        <v>134</v>
      </c>
      <c r="F90" s="37">
        <f>IF(ISBLANK(TABELA1!F9),"-",TABELA1!F9)</f>
        <v>9</v>
      </c>
      <c r="G90" s="38">
        <f>IF(ISBLANK(TABELA2!B10),"-",TABELA2!B10)</f>
        <v>13.4</v>
      </c>
      <c r="H90" s="38">
        <f>IF(ISBLANK(TABELA3!B10),"-",TABELA3!B10)</f>
        <v>6.8</v>
      </c>
      <c r="I90" s="38">
        <f>IF(ISBLANK(TABELA4!B10),"-",TABELA4!B10)</f>
        <v>6.6</v>
      </c>
      <c r="J90" s="38">
        <f>IF(ISBLANK(TABELA5!B10),"-",TABELA5!B10)</f>
        <v>33</v>
      </c>
      <c r="K90" s="24"/>
    </row>
    <row r="91" spans="1:11" ht="24.95" customHeight="1" x14ac:dyDescent="0.2">
      <c r="A91" s="36">
        <v>1967</v>
      </c>
      <c r="B91" s="37">
        <f>IF(ISBLANK(TABELA1!B10),"-",TABELA1!B10)</f>
        <v>20692</v>
      </c>
      <c r="C91" s="37">
        <f>IF(ISBLANK(TABELA1!C10),"-",TABELA1!C10)</f>
        <v>260</v>
      </c>
      <c r="D91" s="37">
        <f>IF(ISBLANK(TABELA1!D10),"-",TABELA1!D10)</f>
        <v>183</v>
      </c>
      <c r="E91" s="37">
        <f>IF(ISBLANK(TABELA1!E10),"-",TABELA1!E10)</f>
        <v>77</v>
      </c>
      <c r="F91" s="37">
        <f>IF(ISBLANK(TABELA1!F10),"-",TABELA1!F10)</f>
        <v>15</v>
      </c>
      <c r="G91" s="38">
        <f>IF(ISBLANK(TABELA2!B11),"-",TABELA2!B11)</f>
        <v>12.6</v>
      </c>
      <c r="H91" s="38">
        <f>IF(ISBLANK(TABELA3!B11),"-",TABELA3!B11)</f>
        <v>8.8000000000000007</v>
      </c>
      <c r="I91" s="38">
        <f>IF(ISBLANK(TABELA4!B11),"-",TABELA4!B11)</f>
        <v>3.8</v>
      </c>
      <c r="J91" s="38">
        <f>IF(ISBLANK(TABELA5!B11),"-",TABELA5!B11)</f>
        <v>57.7</v>
      </c>
      <c r="K91" s="24"/>
    </row>
    <row r="92" spans="1:11" ht="24.95" customHeight="1" x14ac:dyDescent="0.2">
      <c r="A92" s="36">
        <v>1968</v>
      </c>
      <c r="B92" s="37">
        <f>IF(ISBLANK(TABELA1!B11),"-",TABELA1!B11)</f>
        <v>21004</v>
      </c>
      <c r="C92" s="37">
        <f>IF(ISBLANK(TABELA1!C11),"-",TABELA1!C11)</f>
        <v>278</v>
      </c>
      <c r="D92" s="37">
        <f>IF(ISBLANK(TABELA1!D11),"-",TABELA1!D11)</f>
        <v>156</v>
      </c>
      <c r="E92" s="37">
        <f>IF(ISBLANK(TABELA1!E11),"-",TABELA1!E11)</f>
        <v>122</v>
      </c>
      <c r="F92" s="37">
        <f>IF(ISBLANK(TABELA1!F11),"-",TABELA1!F11)</f>
        <v>6</v>
      </c>
      <c r="G92" s="38">
        <f>IF(ISBLANK(TABELA2!B12),"-",TABELA2!B12)</f>
        <v>13.2</v>
      </c>
      <c r="H92" s="38">
        <f>IF(ISBLANK(TABELA3!B12),"-",TABELA3!B12)</f>
        <v>7.4</v>
      </c>
      <c r="I92" s="38">
        <f>IF(ISBLANK(TABELA4!B12),"-",TABELA4!B12)</f>
        <v>5.8</v>
      </c>
      <c r="J92" s="38">
        <f>IF(ISBLANK(TABELA5!B12),"-",TABELA5!B12)</f>
        <v>21.6</v>
      </c>
      <c r="K92" s="24"/>
    </row>
    <row r="93" spans="1:11" ht="24.95" customHeight="1" x14ac:dyDescent="0.2">
      <c r="A93" s="36">
        <v>1969</v>
      </c>
      <c r="B93" s="37">
        <f>IF(ISBLANK(TABELA1!B12),"-",TABELA1!B12)</f>
        <v>21316</v>
      </c>
      <c r="C93" s="37">
        <f>IF(ISBLANK(TABELA1!C12),"-",TABELA1!C12)</f>
        <v>279</v>
      </c>
      <c r="D93" s="37">
        <f>IF(ISBLANK(TABELA1!D12),"-",TABELA1!D12)</f>
        <v>186</v>
      </c>
      <c r="E93" s="37">
        <f>IF(ISBLANK(TABELA1!E12),"-",TABELA1!E12)</f>
        <v>93</v>
      </c>
      <c r="F93" s="37">
        <f>IF(ISBLANK(TABELA1!F12),"-",TABELA1!F12)</f>
        <v>12</v>
      </c>
      <c r="G93" s="38">
        <f>IF(ISBLANK(TABELA2!B13),"-",TABELA2!B13)</f>
        <v>13.1</v>
      </c>
      <c r="H93" s="38">
        <f>IF(ISBLANK(TABELA3!B13),"-",TABELA3!B13)</f>
        <v>8.6999999999999993</v>
      </c>
      <c r="I93" s="38">
        <f>IF(ISBLANK(TABELA4!B13),"-",TABELA4!B13)</f>
        <v>4.4000000000000004</v>
      </c>
      <c r="J93" s="38">
        <f>IF(ISBLANK(TABELA5!B13),"-",TABELA5!B13)</f>
        <v>43</v>
      </c>
      <c r="K93" s="24"/>
    </row>
    <row r="94" spans="1:11" ht="24.95" customHeight="1" x14ac:dyDescent="0.2">
      <c r="A94" s="36">
        <v>1970</v>
      </c>
      <c r="B94" s="37">
        <f>IF(ISBLANK(TABELA1!B13),"-",TABELA1!B13)</f>
        <v>21628</v>
      </c>
      <c r="C94" s="37">
        <f>IF(ISBLANK(TABELA1!C13),"-",TABELA1!C13)</f>
        <v>276</v>
      </c>
      <c r="D94" s="37">
        <f>IF(ISBLANK(TABELA1!D13),"-",TABELA1!D13)</f>
        <v>209</v>
      </c>
      <c r="E94" s="37">
        <f>IF(ISBLANK(TABELA1!E13),"-",TABELA1!E13)</f>
        <v>67</v>
      </c>
      <c r="F94" s="37">
        <f>IF(ISBLANK(TABELA1!F13),"-",TABELA1!F13)</f>
        <v>14</v>
      </c>
      <c r="G94" s="38">
        <f>IF(ISBLANK(TABELA2!B14),"-",TABELA2!B14)</f>
        <v>12.8</v>
      </c>
      <c r="H94" s="38">
        <f>IF(ISBLANK(TABELA3!B14),"-",TABELA3!B14)</f>
        <v>9.6999999999999993</v>
      </c>
      <c r="I94" s="38">
        <f>IF(ISBLANK(TABELA4!B14),"-",TABELA4!B14)</f>
        <v>3.1</v>
      </c>
      <c r="J94" s="38">
        <f>IF(ISBLANK(TABELA5!B14),"-",TABELA5!B14)</f>
        <v>50.7</v>
      </c>
      <c r="K94" s="24"/>
    </row>
    <row r="95" spans="1:11" ht="24.95" customHeight="1" x14ac:dyDescent="0.2">
      <c r="A95" s="24"/>
      <c r="B95" s="24"/>
      <c r="C95" s="24"/>
      <c r="D95" s="24"/>
      <c r="E95" s="24"/>
      <c r="F95" s="24"/>
      <c r="G95" s="24"/>
      <c r="H95" s="24"/>
      <c r="I95" s="24"/>
      <c r="J95" s="24"/>
      <c r="K95" s="24"/>
    </row>
    <row r="96" spans="1:11" ht="24.95" customHeight="1" x14ac:dyDescent="0.2">
      <c r="A96" s="36">
        <v>1971</v>
      </c>
      <c r="B96" s="37">
        <f>IF(ISBLANK(TABELA1!B14),"-",TABELA1!B14)</f>
        <v>21940</v>
      </c>
      <c r="C96" s="37">
        <f>IF(ISBLANK(TABELA1!C14),"-",TABELA1!C14)</f>
        <v>258</v>
      </c>
      <c r="D96" s="37">
        <f>IF(ISBLANK(TABELA1!D14),"-",TABELA1!D14)</f>
        <v>175</v>
      </c>
      <c r="E96" s="37">
        <f>IF(ISBLANK(TABELA1!E14),"-",TABELA1!E14)</f>
        <v>83</v>
      </c>
      <c r="F96" s="37">
        <f>IF(ISBLANK(TABELA1!F14),"-",TABELA1!F14)</f>
        <v>9</v>
      </c>
      <c r="G96" s="38">
        <f>IF(ISBLANK(TABELA2!B15),"-",TABELA2!B15)</f>
        <v>11.8</v>
      </c>
      <c r="H96" s="38">
        <f>IF(ISBLANK(TABELA3!B15),"-",TABELA3!B15)</f>
        <v>8</v>
      </c>
      <c r="I96" s="38">
        <f>IF(ISBLANK(TABELA4!B15),"-",TABELA4!B15)</f>
        <v>3.8</v>
      </c>
      <c r="J96" s="38">
        <f>IF(ISBLANK(TABELA5!B15),"-",TABELA5!B15)</f>
        <v>34.9</v>
      </c>
      <c r="K96" s="24"/>
    </row>
    <row r="97" spans="1:11" ht="24.95" customHeight="1" x14ac:dyDescent="0.2">
      <c r="A97" s="36">
        <v>1972</v>
      </c>
      <c r="B97" s="37">
        <f>IF(ISBLANK(TABELA1!B15),"-",TABELA1!B15)</f>
        <v>22223</v>
      </c>
      <c r="C97" s="37">
        <f>IF(ISBLANK(TABELA1!C15),"-",TABELA1!C15)</f>
        <v>299</v>
      </c>
      <c r="D97" s="37">
        <f>IF(ISBLANK(TABELA1!D15),"-",TABELA1!D15)</f>
        <v>199</v>
      </c>
      <c r="E97" s="37">
        <f>IF(ISBLANK(TABELA1!E15),"-",TABELA1!E15)</f>
        <v>100</v>
      </c>
      <c r="F97" s="37">
        <f>IF(ISBLANK(TABELA1!F15),"-",TABELA1!F15)</f>
        <v>13</v>
      </c>
      <c r="G97" s="38">
        <f>IF(ISBLANK(TABELA2!B16),"-",TABELA2!B16)</f>
        <v>13.5</v>
      </c>
      <c r="H97" s="38">
        <f>IF(ISBLANK(TABELA3!B16),"-",TABELA3!B16)</f>
        <v>9</v>
      </c>
      <c r="I97" s="38">
        <f>IF(ISBLANK(TABELA4!B16),"-",TABELA4!B16)</f>
        <v>4.5</v>
      </c>
      <c r="J97" s="38">
        <f>IF(ISBLANK(TABELA5!B16),"-",TABELA5!B16)</f>
        <v>43.5</v>
      </c>
      <c r="K97" s="24"/>
    </row>
    <row r="98" spans="1:11" ht="24.95" customHeight="1" x14ac:dyDescent="0.2">
      <c r="A98" s="36">
        <v>1973</v>
      </c>
      <c r="B98" s="37">
        <f>IF(ISBLANK(TABELA1!B16),"-",TABELA1!B16)</f>
        <v>22506</v>
      </c>
      <c r="C98" s="37">
        <f>IF(ISBLANK(TABELA1!C16),"-",TABELA1!C16)</f>
        <v>326</v>
      </c>
      <c r="D98" s="37">
        <f>IF(ISBLANK(TABELA1!D16),"-",TABELA1!D16)</f>
        <v>194</v>
      </c>
      <c r="E98" s="37">
        <f>IF(ISBLANK(TABELA1!E16),"-",TABELA1!E16)</f>
        <v>132</v>
      </c>
      <c r="F98" s="37">
        <f>IF(ISBLANK(TABELA1!F16),"-",TABELA1!F16)</f>
        <v>6</v>
      </c>
      <c r="G98" s="38">
        <f>IF(ISBLANK(TABELA2!B17),"-",TABELA2!B17)</f>
        <v>14.5</v>
      </c>
      <c r="H98" s="38">
        <f>IF(ISBLANK(TABELA3!B17),"-",TABELA3!B17)</f>
        <v>8.6</v>
      </c>
      <c r="I98" s="38">
        <f>IF(ISBLANK(TABELA4!B17),"-",TABELA4!B17)</f>
        <v>5.9</v>
      </c>
      <c r="J98" s="38">
        <f>IF(ISBLANK(TABELA5!B17),"-",TABELA5!B17)</f>
        <v>18.399999999999999</v>
      </c>
      <c r="K98" s="24"/>
    </row>
    <row r="99" spans="1:11" ht="24.95" customHeight="1" x14ac:dyDescent="0.2">
      <c r="A99" s="36">
        <v>1974</v>
      </c>
      <c r="B99" s="37">
        <f>IF(ISBLANK(TABELA1!B17),"-",TABELA1!B17)</f>
        <v>22788</v>
      </c>
      <c r="C99" s="37">
        <f>IF(ISBLANK(TABELA1!C17),"-",TABELA1!C17)</f>
        <v>299</v>
      </c>
      <c r="D99" s="37">
        <f>IF(ISBLANK(TABELA1!D17),"-",TABELA1!D17)</f>
        <v>173</v>
      </c>
      <c r="E99" s="37">
        <f>IF(ISBLANK(TABELA1!E17),"-",TABELA1!E17)</f>
        <v>126</v>
      </c>
      <c r="F99" s="37">
        <f>IF(ISBLANK(TABELA1!F17),"-",TABELA1!F17)</f>
        <v>3</v>
      </c>
      <c r="G99" s="38">
        <f>IF(ISBLANK(TABELA2!B18),"-",TABELA2!B18)</f>
        <v>13.1</v>
      </c>
      <c r="H99" s="38">
        <f>IF(ISBLANK(TABELA3!B18),"-",TABELA3!B18)</f>
        <v>7.6</v>
      </c>
      <c r="I99" s="38">
        <f>IF(ISBLANK(TABELA4!B18),"-",TABELA4!B18)</f>
        <v>5.5</v>
      </c>
      <c r="J99" s="38">
        <f>IF(ISBLANK(TABELA5!B18),"-",TABELA5!B18)</f>
        <v>10</v>
      </c>
      <c r="K99" s="24"/>
    </row>
    <row r="100" spans="1:11" ht="24.95" customHeight="1" x14ac:dyDescent="0.2">
      <c r="A100" s="36">
        <v>1975</v>
      </c>
      <c r="B100" s="37">
        <f>IF(ISBLANK(TABELA1!B18),"-",TABELA1!B18)</f>
        <v>23071</v>
      </c>
      <c r="C100" s="37">
        <f>IF(ISBLANK(TABELA1!C18),"-",TABELA1!C18)</f>
        <v>350</v>
      </c>
      <c r="D100" s="37">
        <f>IF(ISBLANK(TABELA1!D18),"-",TABELA1!D18)</f>
        <v>214</v>
      </c>
      <c r="E100" s="37">
        <f>IF(ISBLANK(TABELA1!E18),"-",TABELA1!E18)</f>
        <v>136</v>
      </c>
      <c r="F100" s="37">
        <f>IF(ISBLANK(TABELA1!F18),"-",TABELA1!F18)</f>
        <v>7</v>
      </c>
      <c r="G100" s="38">
        <f>IF(ISBLANK(TABELA2!B19),"-",TABELA2!B19)</f>
        <v>15.2</v>
      </c>
      <c r="H100" s="38">
        <f>IF(ISBLANK(TABELA3!B19),"-",TABELA3!B19)</f>
        <v>9.3000000000000007</v>
      </c>
      <c r="I100" s="38">
        <f>IF(ISBLANK(TABELA4!B19),"-",TABELA4!B19)</f>
        <v>5.9</v>
      </c>
      <c r="J100" s="38">
        <f>IF(ISBLANK(TABELA5!B19),"-",TABELA5!B19)</f>
        <v>20</v>
      </c>
      <c r="K100" s="24"/>
    </row>
    <row r="101" spans="1:11" ht="24.95" customHeight="1" x14ac:dyDescent="0.2">
      <c r="A101" s="24"/>
      <c r="B101" s="24"/>
      <c r="C101" s="24"/>
      <c r="D101" s="24"/>
      <c r="E101" s="24"/>
      <c r="F101" s="24"/>
      <c r="G101" s="24"/>
      <c r="H101" s="24"/>
      <c r="I101" s="24"/>
      <c r="J101" s="24"/>
      <c r="K101" s="24"/>
    </row>
    <row r="102" spans="1:11" ht="24.95" customHeight="1" x14ac:dyDescent="0.2">
      <c r="A102" s="36">
        <v>1976</v>
      </c>
      <c r="B102" s="37">
        <f>IF(ISBLANK(TABELA1!B19),"-",TABELA1!B19)</f>
        <v>23354</v>
      </c>
      <c r="C102" s="37">
        <f>IF(ISBLANK(TABELA1!C19),"-",TABELA1!C19)</f>
        <v>298</v>
      </c>
      <c r="D102" s="37">
        <f>IF(ISBLANK(TABELA1!D19),"-",TABELA1!D19)</f>
        <v>166</v>
      </c>
      <c r="E102" s="37">
        <f>IF(ISBLANK(TABELA1!E19),"-",TABELA1!E19)</f>
        <v>132</v>
      </c>
      <c r="F102" s="37">
        <f>IF(ISBLANK(TABELA1!F19),"-",TABELA1!F19)</f>
        <v>6</v>
      </c>
      <c r="G102" s="38">
        <f>IF(ISBLANK(TABELA2!B20),"-",TABELA2!B20)</f>
        <v>12.8</v>
      </c>
      <c r="H102" s="38">
        <f>IF(ISBLANK(TABELA3!B20),"-",TABELA3!B20)</f>
        <v>7.1</v>
      </c>
      <c r="I102" s="38">
        <f>IF(ISBLANK(TABELA4!B20),"-",TABELA4!B20)</f>
        <v>5.7</v>
      </c>
      <c r="J102" s="38">
        <f>IF(ISBLANK(TABELA5!B20),"-",TABELA5!B20)</f>
        <v>20.100000000000001</v>
      </c>
      <c r="K102" s="24"/>
    </row>
    <row r="103" spans="1:11" ht="24.95" customHeight="1" x14ac:dyDescent="0.2">
      <c r="A103" s="36">
        <v>1977</v>
      </c>
      <c r="B103" s="37">
        <f>IF(ISBLANK(TABELA1!B20),"-",TABELA1!B20)</f>
        <v>23637</v>
      </c>
      <c r="C103" s="37">
        <f>IF(ISBLANK(TABELA1!C20),"-",TABELA1!C20)</f>
        <v>338</v>
      </c>
      <c r="D103" s="37">
        <f>IF(ISBLANK(TABELA1!D20),"-",TABELA1!D20)</f>
        <v>212</v>
      </c>
      <c r="E103" s="37">
        <f>IF(ISBLANK(TABELA1!E20),"-",TABELA1!E20)</f>
        <v>126</v>
      </c>
      <c r="F103" s="37">
        <f>IF(ISBLANK(TABELA1!F20),"-",TABELA1!F20)</f>
        <v>9</v>
      </c>
      <c r="G103" s="38">
        <f>IF(ISBLANK(TABELA2!B21),"-",TABELA2!B21)</f>
        <v>14.3</v>
      </c>
      <c r="H103" s="38">
        <f>IF(ISBLANK(TABELA3!B21),"-",TABELA3!B21)</f>
        <v>9</v>
      </c>
      <c r="I103" s="38">
        <f>IF(ISBLANK(TABELA4!B21),"-",TABELA4!B21)</f>
        <v>5.3</v>
      </c>
      <c r="J103" s="38">
        <f>IF(ISBLANK(TABELA5!B21),"-",TABELA5!B21)</f>
        <v>26.6</v>
      </c>
      <c r="K103" s="24"/>
    </row>
    <row r="104" spans="1:11" ht="24.95" customHeight="1" x14ac:dyDescent="0.2">
      <c r="A104" s="36">
        <v>1978</v>
      </c>
      <c r="B104" s="37">
        <f>IF(ISBLANK(TABELA1!B21),"-",TABELA1!B21)</f>
        <v>23920</v>
      </c>
      <c r="C104" s="37">
        <f>IF(ISBLANK(TABELA1!C21),"-",TABELA1!C21)</f>
        <v>313</v>
      </c>
      <c r="D104" s="37">
        <f>IF(ISBLANK(TABELA1!D21),"-",TABELA1!D21)</f>
        <v>216</v>
      </c>
      <c r="E104" s="37">
        <f>IF(ISBLANK(TABELA1!E21),"-",TABELA1!E21)</f>
        <v>97</v>
      </c>
      <c r="F104" s="37">
        <f>IF(ISBLANK(TABELA1!F21),"-",TABELA1!F21)</f>
        <v>8</v>
      </c>
      <c r="G104" s="38">
        <f>IF(ISBLANK(TABELA2!B22),"-",TABELA2!B22)</f>
        <v>13.1</v>
      </c>
      <c r="H104" s="38">
        <f>IF(ISBLANK(TABELA3!B22),"-",TABELA3!B22)</f>
        <v>9</v>
      </c>
      <c r="I104" s="38">
        <f>IF(ISBLANK(TABELA4!B22),"-",TABELA4!B22)</f>
        <v>4.0999999999999996</v>
      </c>
      <c r="J104" s="38">
        <f>IF(ISBLANK(TABELA5!B22),"-",TABELA5!B22)</f>
        <v>25.6</v>
      </c>
      <c r="K104" s="24"/>
    </row>
    <row r="105" spans="1:11" ht="24.95" customHeight="1" x14ac:dyDescent="0.2">
      <c r="A105" s="36">
        <v>1979</v>
      </c>
      <c r="B105" s="37">
        <f>IF(ISBLANK(TABELA1!B22),"-",TABELA1!B22)</f>
        <v>24202</v>
      </c>
      <c r="C105" s="37">
        <f>IF(ISBLANK(TABELA1!C22),"-",TABELA1!C22)</f>
        <v>334</v>
      </c>
      <c r="D105" s="37">
        <f>IF(ISBLANK(TABELA1!D22),"-",TABELA1!D22)</f>
        <v>223</v>
      </c>
      <c r="E105" s="37">
        <f>IF(ISBLANK(TABELA1!E22),"-",TABELA1!E22)</f>
        <v>111</v>
      </c>
      <c r="F105" s="37">
        <f>IF(ISBLANK(TABELA1!F22),"-",TABELA1!F22)</f>
        <v>5</v>
      </c>
      <c r="G105" s="38">
        <f>IF(ISBLANK(TABELA2!B23),"-",TABELA2!B23)</f>
        <v>13.8</v>
      </c>
      <c r="H105" s="38">
        <f>IF(ISBLANK(TABELA3!B23),"-",TABELA3!B23)</f>
        <v>9.1999999999999993</v>
      </c>
      <c r="I105" s="38">
        <f>IF(ISBLANK(TABELA4!B23),"-",TABELA4!B23)</f>
        <v>4.5999999999999996</v>
      </c>
      <c r="J105" s="38">
        <f>IF(ISBLANK(TABELA5!B23),"-",TABELA5!B23)</f>
        <v>15</v>
      </c>
      <c r="K105" s="24"/>
    </row>
    <row r="106" spans="1:11" ht="24.95" customHeight="1" x14ac:dyDescent="0.2">
      <c r="A106" s="36">
        <v>1980</v>
      </c>
      <c r="B106" s="37">
        <f>IF(ISBLANK(TABELA1!B23),"-",TABELA1!B23)</f>
        <v>24485</v>
      </c>
      <c r="C106" s="37">
        <f>IF(ISBLANK(TABELA1!C23),"-",TABELA1!C23)</f>
        <v>317</v>
      </c>
      <c r="D106" s="37">
        <f>IF(ISBLANK(TABELA1!D23),"-",TABELA1!D23)</f>
        <v>205</v>
      </c>
      <c r="E106" s="37">
        <f>IF(ISBLANK(TABELA1!E23),"-",TABELA1!E23)</f>
        <v>112</v>
      </c>
      <c r="F106" s="37">
        <f>IF(ISBLANK(TABELA1!F23),"-",TABELA1!F23)</f>
        <v>4</v>
      </c>
      <c r="G106" s="38">
        <f>IF(ISBLANK(TABELA2!B24),"-",TABELA2!B24)</f>
        <v>12.9</v>
      </c>
      <c r="H106" s="38">
        <f>IF(ISBLANK(TABELA3!B24),"-",TABELA3!B24)</f>
        <v>8.4</v>
      </c>
      <c r="I106" s="38">
        <f>IF(ISBLANK(TABELA4!B24),"-",TABELA4!B24)</f>
        <v>4.5</v>
      </c>
      <c r="J106" s="38">
        <f>IF(ISBLANK(TABELA5!B24),"-",TABELA5!B24)</f>
        <v>12.6</v>
      </c>
      <c r="K106" s="24"/>
    </row>
    <row r="107" spans="1:11" ht="24.95" customHeight="1" x14ac:dyDescent="0.2">
      <c r="A107" s="24"/>
      <c r="B107" s="24"/>
      <c r="C107" s="24"/>
      <c r="D107" s="24"/>
      <c r="E107" s="24"/>
      <c r="F107" s="24"/>
      <c r="G107" s="24"/>
      <c r="H107" s="24"/>
      <c r="I107" s="24"/>
      <c r="J107" s="24"/>
      <c r="K107" s="24"/>
    </row>
    <row r="108" spans="1:11" ht="24.95" customHeight="1" x14ac:dyDescent="0.2">
      <c r="A108" s="36">
        <v>1981</v>
      </c>
      <c r="B108" s="37">
        <f>IF(ISBLANK(TABELA1!B24),"-",TABELA1!B24)</f>
        <v>24768</v>
      </c>
      <c r="C108" s="37">
        <f>IF(ISBLANK(TABELA1!C24),"-",TABELA1!C24)</f>
        <v>352</v>
      </c>
      <c r="D108" s="37">
        <f>IF(ISBLANK(TABELA1!D24),"-",TABELA1!D24)</f>
        <v>208</v>
      </c>
      <c r="E108" s="37">
        <f>IF(ISBLANK(TABELA1!E24),"-",TABELA1!E24)</f>
        <v>144</v>
      </c>
      <c r="F108" s="37">
        <f>IF(ISBLANK(TABELA1!F24),"-",TABELA1!F24)</f>
        <v>3</v>
      </c>
      <c r="G108" s="38">
        <f>IF(ISBLANK(TABELA2!B25),"-",TABELA2!B25)</f>
        <v>14.2</v>
      </c>
      <c r="H108" s="38">
        <f>IF(ISBLANK(TABELA3!B25),"-",TABELA3!B25)</f>
        <v>8.4</v>
      </c>
      <c r="I108" s="38">
        <f>IF(ISBLANK(TABELA4!B25),"-",TABELA4!B25)</f>
        <v>5.8</v>
      </c>
      <c r="J108" s="38">
        <f>IF(ISBLANK(TABELA5!B25),"-",TABELA5!B25)</f>
        <v>8.5</v>
      </c>
      <c r="K108" s="24"/>
    </row>
    <row r="109" spans="1:11" ht="24.95" customHeight="1" x14ac:dyDescent="0.2">
      <c r="A109" s="36">
        <v>1982</v>
      </c>
      <c r="B109" s="37">
        <f>IF(ISBLANK(TABELA1!B25),"-",TABELA1!B25)</f>
        <v>24879</v>
      </c>
      <c r="C109" s="37">
        <f>IF(ISBLANK(TABELA1!C25),"-",TABELA1!C25)</f>
        <v>342</v>
      </c>
      <c r="D109" s="37">
        <f>IF(ISBLANK(TABELA1!D25),"-",TABELA1!D25)</f>
        <v>227</v>
      </c>
      <c r="E109" s="37">
        <f>IF(ISBLANK(TABELA1!E25),"-",TABELA1!E25)</f>
        <v>115</v>
      </c>
      <c r="F109" s="37">
        <f>IF(ISBLANK(TABELA1!F25),"-",TABELA1!F25)</f>
        <v>5</v>
      </c>
      <c r="G109" s="38">
        <f>IF(ISBLANK(TABELA2!B26),"-",TABELA2!B26)</f>
        <v>13.7</v>
      </c>
      <c r="H109" s="38">
        <f>IF(ISBLANK(TABELA3!B26),"-",TABELA3!B26)</f>
        <v>9.1</v>
      </c>
      <c r="I109" s="38">
        <f>IF(ISBLANK(TABELA4!B26),"-",TABELA4!B26)</f>
        <v>4.5999999999999996</v>
      </c>
      <c r="J109" s="38">
        <f>IF(ISBLANK(TABELA5!B26),"-",TABELA5!B26)</f>
        <v>14.6</v>
      </c>
      <c r="K109" s="24"/>
    </row>
    <row r="110" spans="1:11" ht="24.95" customHeight="1" x14ac:dyDescent="0.2">
      <c r="A110" s="36">
        <v>1983</v>
      </c>
      <c r="B110" s="37">
        <f>IF(ISBLANK(TABELA1!B26),"-",TABELA1!B26)</f>
        <v>24989</v>
      </c>
      <c r="C110" s="37">
        <f>IF(ISBLANK(TABELA1!C26),"-",TABELA1!C26)</f>
        <v>329</v>
      </c>
      <c r="D110" s="37">
        <f>IF(ISBLANK(TABELA1!D26),"-",TABELA1!D26)</f>
        <v>233</v>
      </c>
      <c r="E110" s="37">
        <f>IF(ISBLANK(TABELA1!E26),"-",TABELA1!E26)</f>
        <v>96</v>
      </c>
      <c r="F110" s="37">
        <f>IF(ISBLANK(TABELA1!F26),"-",TABELA1!F26)</f>
        <v>1</v>
      </c>
      <c r="G110" s="38">
        <f>IF(ISBLANK(TABELA2!B27),"-",TABELA2!B27)</f>
        <v>13.2</v>
      </c>
      <c r="H110" s="38">
        <f>IF(ISBLANK(TABELA3!B27),"-",TABELA3!B27)</f>
        <v>9.3000000000000007</v>
      </c>
      <c r="I110" s="38">
        <f>IF(ISBLANK(TABELA4!B27),"-",TABELA4!B27)</f>
        <v>3.9</v>
      </c>
      <c r="J110" s="38">
        <f>IF(ISBLANK(TABELA5!B27),"-",TABELA5!B27)</f>
        <v>3</v>
      </c>
      <c r="K110" s="24"/>
    </row>
    <row r="111" spans="1:11" ht="24.95" customHeight="1" x14ac:dyDescent="0.2">
      <c r="A111" s="36">
        <v>1984</v>
      </c>
      <c r="B111" s="37">
        <f>IF(ISBLANK(TABELA1!B27),"-",TABELA1!B27)</f>
        <v>25100</v>
      </c>
      <c r="C111" s="37">
        <f>IF(ISBLANK(TABELA1!C27),"-",TABELA1!C27)</f>
        <v>351</v>
      </c>
      <c r="D111" s="37">
        <f>IF(ISBLANK(TABELA1!D27),"-",TABELA1!D27)</f>
        <v>241</v>
      </c>
      <c r="E111" s="37">
        <f>IF(ISBLANK(TABELA1!E27),"-",TABELA1!E27)</f>
        <v>110</v>
      </c>
      <c r="F111" s="37">
        <f>IF(ISBLANK(TABELA1!F27),"-",TABELA1!F27)</f>
        <v>5</v>
      </c>
      <c r="G111" s="38">
        <f>IF(ISBLANK(TABELA2!B28),"-",TABELA2!B28)</f>
        <v>14</v>
      </c>
      <c r="H111" s="38">
        <f>IF(ISBLANK(TABELA3!B28),"-",TABELA3!B28)</f>
        <v>9.6</v>
      </c>
      <c r="I111" s="38">
        <f>IF(ISBLANK(TABELA4!B28),"-",TABELA4!B28)</f>
        <v>4.4000000000000004</v>
      </c>
      <c r="J111" s="38">
        <f>IF(ISBLANK(TABELA5!B28),"-",TABELA5!B28)</f>
        <v>14.2</v>
      </c>
      <c r="K111" s="24"/>
    </row>
    <row r="112" spans="1:11" ht="24.95" customHeight="1" x14ac:dyDescent="0.2">
      <c r="A112" s="36">
        <v>1985</v>
      </c>
      <c r="B112" s="37">
        <f>IF(ISBLANK(TABELA1!B28),"-",TABELA1!B28)</f>
        <v>25211</v>
      </c>
      <c r="C112" s="37">
        <f>IF(ISBLANK(TABELA1!C28),"-",TABELA1!C28)</f>
        <v>315</v>
      </c>
      <c r="D112" s="37">
        <f>IF(ISBLANK(TABELA1!D28),"-",TABELA1!D28)</f>
        <v>271</v>
      </c>
      <c r="E112" s="37">
        <f>IF(ISBLANK(TABELA1!E28),"-",TABELA1!E28)</f>
        <v>44</v>
      </c>
      <c r="F112" s="37">
        <f>IF(ISBLANK(TABELA1!F28),"-",TABELA1!F28)</f>
        <v>1</v>
      </c>
      <c r="G112" s="38">
        <f>IF(ISBLANK(TABELA2!B29),"-",TABELA2!B29)</f>
        <v>12.5</v>
      </c>
      <c r="H112" s="38">
        <f>IF(ISBLANK(TABELA3!B29),"-",TABELA3!B29)</f>
        <v>10.7</v>
      </c>
      <c r="I112" s="38">
        <f>IF(ISBLANK(TABELA4!B29),"-",TABELA4!B29)</f>
        <v>1.8</v>
      </c>
      <c r="J112" s="38">
        <f>IF(ISBLANK(TABELA5!B29),"-",TABELA5!B29)</f>
        <v>3.2</v>
      </c>
      <c r="K112" s="24"/>
    </row>
    <row r="113" spans="1:11" ht="24.95" customHeight="1" x14ac:dyDescent="0.2">
      <c r="A113" s="24"/>
      <c r="B113" s="24"/>
      <c r="C113" s="24"/>
      <c r="D113" s="24"/>
      <c r="E113" s="24"/>
      <c r="F113" s="24"/>
      <c r="G113" s="24"/>
      <c r="H113" s="24"/>
      <c r="I113" s="24"/>
      <c r="J113" s="24"/>
      <c r="K113" s="24"/>
    </row>
    <row r="114" spans="1:11" ht="24.95" customHeight="1" x14ac:dyDescent="0.2">
      <c r="A114" s="36">
        <v>1986</v>
      </c>
      <c r="B114" s="37">
        <f>IF(ISBLANK(TABELA1!B29),"-",TABELA1!B29)</f>
        <v>25322</v>
      </c>
      <c r="C114" s="37">
        <f>IF(ISBLANK(TABELA1!C29),"-",TABELA1!C29)</f>
        <v>334</v>
      </c>
      <c r="D114" s="37">
        <f>IF(ISBLANK(TABELA1!D29),"-",TABELA1!D29)</f>
        <v>244</v>
      </c>
      <c r="E114" s="37">
        <f>IF(ISBLANK(TABELA1!E29),"-",TABELA1!E29)</f>
        <v>90</v>
      </c>
      <c r="F114" s="37">
        <f>IF(ISBLANK(TABELA1!F29),"-",TABELA1!F29)</f>
        <v>1</v>
      </c>
      <c r="G114" s="38">
        <f>IF(ISBLANK(TABELA2!B30),"-",TABELA2!B30)</f>
        <v>13.2</v>
      </c>
      <c r="H114" s="38">
        <f>IF(ISBLANK(TABELA3!B30),"-",TABELA3!B30)</f>
        <v>9.6</v>
      </c>
      <c r="I114" s="38">
        <f>IF(ISBLANK(TABELA4!B30),"-",TABELA4!B30)</f>
        <v>3.6</v>
      </c>
      <c r="J114" s="38">
        <f>IF(ISBLANK(TABELA5!B30),"-",TABELA5!B30)</f>
        <v>3</v>
      </c>
      <c r="K114" s="24"/>
    </row>
    <row r="115" spans="1:11" ht="24.95" customHeight="1" x14ac:dyDescent="0.2">
      <c r="A115" s="36">
        <v>1987</v>
      </c>
      <c r="B115" s="37">
        <f>IF(ISBLANK(TABELA1!B30),"-",TABELA1!B30)</f>
        <v>25432</v>
      </c>
      <c r="C115" s="37">
        <f>IF(ISBLANK(TABELA1!C30),"-",TABELA1!C30)</f>
        <v>372</v>
      </c>
      <c r="D115" s="37">
        <f>IF(ISBLANK(TABELA1!D30),"-",TABELA1!D30)</f>
        <v>268</v>
      </c>
      <c r="E115" s="37">
        <f>IF(ISBLANK(TABELA1!E30),"-",TABELA1!E30)</f>
        <v>104</v>
      </c>
      <c r="F115" s="37">
        <f>IF(ISBLANK(TABELA1!F30),"-",TABELA1!F30)</f>
        <v>3</v>
      </c>
      <c r="G115" s="38">
        <f>IF(ISBLANK(TABELA2!B31),"-",TABELA2!B31)</f>
        <v>14.6</v>
      </c>
      <c r="H115" s="38">
        <f>IF(ISBLANK(TABELA3!B31),"-",TABELA3!B31)</f>
        <v>10.5</v>
      </c>
      <c r="I115" s="38">
        <f>IF(ISBLANK(TABELA4!B31),"-",TABELA4!B31)</f>
        <v>4.0999999999999996</v>
      </c>
      <c r="J115" s="38">
        <f>IF(ISBLANK(TABELA5!B31),"-",TABELA5!B31)</f>
        <v>8.1</v>
      </c>
      <c r="K115" s="24"/>
    </row>
    <row r="116" spans="1:11" ht="24.95" customHeight="1" x14ac:dyDescent="0.2">
      <c r="A116" s="36">
        <v>1988</v>
      </c>
      <c r="B116" s="37">
        <f>IF(ISBLANK(TABELA1!B31),"-",TABELA1!B31)</f>
        <v>25543</v>
      </c>
      <c r="C116" s="37">
        <f>IF(ISBLANK(TABELA1!C31),"-",TABELA1!C31)</f>
        <v>308</v>
      </c>
      <c r="D116" s="37">
        <f>IF(ISBLANK(TABELA1!D31),"-",TABELA1!D31)</f>
        <v>250</v>
      </c>
      <c r="E116" s="37">
        <f>IF(ISBLANK(TABELA1!E31),"-",TABELA1!E31)</f>
        <v>58</v>
      </c>
      <c r="F116" s="37">
        <f>IF(ISBLANK(TABELA1!F31),"-",TABELA1!F31)</f>
        <v>3</v>
      </c>
      <c r="G116" s="38">
        <f>IF(ISBLANK(TABELA2!B32),"-",TABELA2!B32)</f>
        <v>12.1</v>
      </c>
      <c r="H116" s="38">
        <f>IF(ISBLANK(TABELA3!B32),"-",TABELA3!B32)</f>
        <v>9.8000000000000007</v>
      </c>
      <c r="I116" s="38">
        <f>IF(ISBLANK(TABELA4!B32),"-",TABELA4!B32)</f>
        <v>2.2999999999999998</v>
      </c>
      <c r="J116" s="38">
        <f>IF(ISBLANK(TABELA5!B32),"-",TABELA5!B32)</f>
        <v>9.6999999999999993</v>
      </c>
      <c r="K116" s="24"/>
    </row>
    <row r="117" spans="1:11" ht="24.95" customHeight="1" x14ac:dyDescent="0.2">
      <c r="A117" s="36">
        <v>1989</v>
      </c>
      <c r="B117" s="37">
        <f>IF(ISBLANK(TABELA1!B32),"-",TABELA1!B32)</f>
        <v>25654</v>
      </c>
      <c r="C117" s="37">
        <f>IF(ISBLANK(TABELA1!C32),"-",TABELA1!C32)</f>
        <v>325</v>
      </c>
      <c r="D117" s="37">
        <f>IF(ISBLANK(TABELA1!D32),"-",TABELA1!D32)</f>
        <v>285</v>
      </c>
      <c r="E117" s="37">
        <f>IF(ISBLANK(TABELA1!E32),"-",TABELA1!E32)</f>
        <v>40</v>
      </c>
      <c r="F117" s="37">
        <f>IF(ISBLANK(TABELA1!F32),"-",TABELA1!F32)</f>
        <v>2</v>
      </c>
      <c r="G117" s="38">
        <f>IF(ISBLANK(TABELA2!B33),"-",TABELA2!B33)</f>
        <v>12.7</v>
      </c>
      <c r="H117" s="38">
        <f>IF(ISBLANK(TABELA3!B33),"-",TABELA3!B33)</f>
        <v>11.1</v>
      </c>
      <c r="I117" s="38">
        <f>IF(ISBLANK(TABELA4!B33),"-",TABELA4!B33)</f>
        <v>1.6</v>
      </c>
      <c r="J117" s="38">
        <f>IF(ISBLANK(TABELA5!B33),"-",TABELA5!B33)</f>
        <v>6.2</v>
      </c>
      <c r="K117" s="24"/>
    </row>
    <row r="118" spans="1:11" ht="24.95" customHeight="1" x14ac:dyDescent="0.2">
      <c r="A118" s="36">
        <v>1990</v>
      </c>
      <c r="B118" s="37">
        <f>IF(ISBLANK(TABELA1!B33),"-",TABELA1!B33)</f>
        <v>25764</v>
      </c>
      <c r="C118" s="37">
        <f>IF(ISBLANK(TABELA1!C33),"-",TABELA1!C33)</f>
        <v>317</v>
      </c>
      <c r="D118" s="37">
        <f>IF(ISBLANK(TABELA1!D33),"-",TABELA1!D33)</f>
        <v>259</v>
      </c>
      <c r="E118" s="37">
        <f>IF(ISBLANK(TABELA1!E33),"-",TABELA1!E33)</f>
        <v>58</v>
      </c>
      <c r="F118" s="37">
        <f>IF(ISBLANK(TABELA1!F33),"-",TABELA1!F33)</f>
        <v>3</v>
      </c>
      <c r="G118" s="38">
        <f>IF(ISBLANK(TABELA2!B34),"-",TABELA2!B34)</f>
        <v>12.3</v>
      </c>
      <c r="H118" s="38">
        <f>IF(ISBLANK(TABELA3!B34),"-",TABELA3!B34)</f>
        <v>10.1</v>
      </c>
      <c r="I118" s="38">
        <f>IF(ISBLANK(TABELA4!B34),"-",TABELA4!B34)</f>
        <v>2.2000000000000002</v>
      </c>
      <c r="J118" s="38">
        <f>IF(ISBLANK(TABELA5!B34),"-",TABELA5!B34)</f>
        <v>9.5</v>
      </c>
      <c r="K118" s="24"/>
    </row>
    <row r="119" spans="1:11" ht="24.95" customHeight="1" x14ac:dyDescent="0.2">
      <c r="A119" s="24"/>
      <c r="B119" s="24"/>
      <c r="C119" s="24"/>
      <c r="D119" s="24"/>
      <c r="E119" s="24"/>
      <c r="F119" s="24"/>
      <c r="G119" s="24"/>
      <c r="H119" s="24"/>
      <c r="I119" s="24"/>
      <c r="J119" s="24"/>
      <c r="K119" s="24"/>
    </row>
    <row r="120" spans="1:11" ht="24.95" customHeight="1" x14ac:dyDescent="0.2">
      <c r="A120" s="36">
        <v>1991</v>
      </c>
      <c r="B120" s="37">
        <f>IF(ISBLANK(TABELA1!B34),"-",TABELA1!B34)</f>
        <v>25875</v>
      </c>
      <c r="C120" s="37">
        <f>IF(ISBLANK(TABELA1!C34),"-",TABELA1!C34)</f>
        <v>285</v>
      </c>
      <c r="D120" s="37">
        <f>IF(ISBLANK(TABELA1!D34),"-",TABELA1!D34)</f>
        <v>289</v>
      </c>
      <c r="E120" s="37">
        <f>IF(ISBLANK(TABELA1!E34),"-",TABELA1!E34)</f>
        <v>-4</v>
      </c>
      <c r="F120" s="37">
        <f>IF(ISBLANK(TABELA1!F34),"-",TABELA1!F34)</f>
        <v>2</v>
      </c>
      <c r="G120" s="38">
        <f>IF(ISBLANK(TABELA2!B35),"-",TABELA2!B35)</f>
        <v>11</v>
      </c>
      <c r="H120" s="38">
        <f>IF(ISBLANK(TABELA3!B35),"-",TABELA3!B35)</f>
        <v>11.2</v>
      </c>
      <c r="I120" s="38">
        <f>IF(ISBLANK(TABELA4!B35),"-",TABELA4!B35)</f>
        <v>-0.2</v>
      </c>
      <c r="J120" s="38">
        <f>IF(ISBLANK(TABELA5!B35),"-",TABELA5!B35)</f>
        <v>7</v>
      </c>
      <c r="K120" s="24"/>
    </row>
    <row r="121" spans="1:11" ht="24.95" customHeight="1" x14ac:dyDescent="0.2">
      <c r="A121" s="36">
        <v>1992</v>
      </c>
      <c r="B121" s="37">
        <f>IF(ISBLANK(TABELA1!B35),"-",TABELA1!B35)</f>
        <v>26031</v>
      </c>
      <c r="C121" s="37">
        <f>IF(ISBLANK(TABELA1!C35),"-",TABELA1!C35)</f>
        <v>342</v>
      </c>
      <c r="D121" s="37">
        <f>IF(ISBLANK(TABELA1!D35),"-",TABELA1!D35)</f>
        <v>294</v>
      </c>
      <c r="E121" s="37">
        <f>IF(ISBLANK(TABELA1!E35),"-",TABELA1!E35)</f>
        <v>48</v>
      </c>
      <c r="F121" s="37">
        <f>IF(ISBLANK(TABELA1!F35),"-",TABELA1!F35)</f>
        <v>4</v>
      </c>
      <c r="G121" s="38">
        <f>IF(ISBLANK(TABELA2!B36),"-",TABELA2!B36)</f>
        <v>13.1</v>
      </c>
      <c r="H121" s="38">
        <f>IF(ISBLANK(TABELA3!B36),"-",TABELA3!B36)</f>
        <v>11.3</v>
      </c>
      <c r="I121" s="38">
        <f>IF(ISBLANK(TABELA4!B36),"-",TABELA4!B36)</f>
        <v>1.8</v>
      </c>
      <c r="J121" s="38">
        <f>IF(ISBLANK(TABELA5!B36),"-",TABELA5!B36)</f>
        <v>11.7</v>
      </c>
      <c r="K121" s="24"/>
    </row>
    <row r="122" spans="1:11" ht="24.95" customHeight="1" x14ac:dyDescent="0.2">
      <c r="A122" s="36">
        <v>1993</v>
      </c>
      <c r="B122" s="37">
        <f>IF(ISBLANK(TABELA1!B36),"-",TABELA1!B36)</f>
        <v>26187</v>
      </c>
      <c r="C122" s="37">
        <f>IF(ISBLANK(TABELA1!C36),"-",TABELA1!C36)</f>
        <v>311</v>
      </c>
      <c r="D122" s="37">
        <f>IF(ISBLANK(TABELA1!D36),"-",TABELA1!D36)</f>
        <v>348</v>
      </c>
      <c r="E122" s="37">
        <f>IF(ISBLANK(TABELA1!E36),"-",TABELA1!E36)</f>
        <v>-37</v>
      </c>
      <c r="F122" s="37">
        <f>IF(ISBLANK(TABELA1!F36),"-",TABELA1!F36)</f>
        <v>2</v>
      </c>
      <c r="G122" s="38">
        <f>IF(ISBLANK(TABELA2!B37),"-",TABELA2!B37)</f>
        <v>11.9</v>
      </c>
      <c r="H122" s="38">
        <f>IF(ISBLANK(TABELA3!B37),"-",TABELA3!B37)</f>
        <v>13.3</v>
      </c>
      <c r="I122" s="38">
        <f>IF(ISBLANK(TABELA4!B37),"-",TABELA4!B37)</f>
        <v>-1.4</v>
      </c>
      <c r="J122" s="38">
        <f>IF(ISBLANK(TABELA5!B37),"-",TABELA5!B37)</f>
        <v>6.4</v>
      </c>
      <c r="K122" s="24"/>
    </row>
    <row r="123" spans="1:11" ht="24.95" customHeight="1" x14ac:dyDescent="0.2">
      <c r="A123" s="36">
        <v>1994</v>
      </c>
      <c r="B123" s="37">
        <f>IF(ISBLANK(TABELA1!B37),"-",TABELA1!B37)</f>
        <v>26343</v>
      </c>
      <c r="C123" s="37">
        <f>IF(ISBLANK(TABELA1!C37),"-",TABELA1!C37)</f>
        <v>281</v>
      </c>
      <c r="D123" s="37">
        <f>IF(ISBLANK(TABELA1!D37),"-",TABELA1!D37)</f>
        <v>284</v>
      </c>
      <c r="E123" s="37">
        <f>IF(ISBLANK(TABELA1!E37),"-",TABELA1!E37)</f>
        <v>-3</v>
      </c>
      <c r="F123" s="37">
        <f>IF(ISBLANK(TABELA1!F37),"-",TABELA1!F37)</f>
        <v>3</v>
      </c>
      <c r="G123" s="38">
        <f>IF(ISBLANK(TABELA2!B38),"-",TABELA2!B38)</f>
        <v>10.7</v>
      </c>
      <c r="H123" s="38">
        <f>IF(ISBLANK(TABELA3!B38),"-",TABELA3!B38)</f>
        <v>10.8</v>
      </c>
      <c r="I123" s="38">
        <f>IF(ISBLANK(TABELA4!B38),"-",TABELA4!B38)</f>
        <v>-0.1</v>
      </c>
      <c r="J123" s="38">
        <f>IF(ISBLANK(TABELA5!B38),"-",TABELA5!B38)</f>
        <v>10.7</v>
      </c>
      <c r="K123" s="24"/>
    </row>
    <row r="124" spans="1:11" ht="24.95" customHeight="1" x14ac:dyDescent="0.2">
      <c r="A124" s="36">
        <v>1995</v>
      </c>
      <c r="B124" s="37">
        <f>IF(ISBLANK(TABELA1!B38),"-",TABELA1!B38)</f>
        <v>26499</v>
      </c>
      <c r="C124" s="37">
        <f>IF(ISBLANK(TABELA1!C38),"-",TABELA1!C38)</f>
        <v>285</v>
      </c>
      <c r="D124" s="37">
        <f>IF(ISBLANK(TABELA1!D38),"-",TABELA1!D38)</f>
        <v>309</v>
      </c>
      <c r="E124" s="37">
        <f>IF(ISBLANK(TABELA1!E38),"-",TABELA1!E38)</f>
        <v>-24</v>
      </c>
      <c r="F124" s="37">
        <f>IF(ISBLANK(TABELA1!F38),"-",TABELA1!F38)</f>
        <v>4</v>
      </c>
      <c r="G124" s="38">
        <f>IF(ISBLANK(TABELA2!B39),"-",TABELA2!B39)</f>
        <v>10.8</v>
      </c>
      <c r="H124" s="38">
        <f>IF(ISBLANK(TABELA3!B39),"-",TABELA3!B39)</f>
        <v>11.7</v>
      </c>
      <c r="I124" s="38">
        <f>IF(ISBLANK(TABELA4!B39),"-",TABELA4!B39)</f>
        <v>-0.9</v>
      </c>
      <c r="J124" s="38">
        <f>IF(ISBLANK(TABELA5!B39),"-",TABELA5!B39)</f>
        <v>14</v>
      </c>
      <c r="K124" s="24"/>
    </row>
    <row r="125" spans="1:11" ht="24.95" customHeight="1" x14ac:dyDescent="0.2">
      <c r="A125" s="24"/>
      <c r="B125" s="24"/>
      <c r="C125" s="24"/>
      <c r="D125" s="24"/>
      <c r="E125" s="24"/>
      <c r="F125" s="24"/>
      <c r="G125" s="24"/>
      <c r="H125" s="24"/>
      <c r="I125" s="24"/>
      <c r="J125" s="24"/>
      <c r="K125" s="24"/>
    </row>
    <row r="126" spans="1:11" ht="24.95" customHeight="1" x14ac:dyDescent="0.2">
      <c r="A126" s="36">
        <v>1996</v>
      </c>
      <c r="B126" s="37">
        <f>IF(ISBLANK(TABELA1!B39),"-",TABELA1!B39)</f>
        <v>26655</v>
      </c>
      <c r="C126" s="37">
        <f>IF(ISBLANK(TABELA1!C39),"-",TABELA1!C39)</f>
        <v>283</v>
      </c>
      <c r="D126" s="37">
        <f>IF(ISBLANK(TABELA1!D39),"-",TABELA1!D39)</f>
        <v>280</v>
      </c>
      <c r="E126" s="37">
        <f>IF(ISBLANK(TABELA1!E39),"-",TABELA1!E39)</f>
        <v>3</v>
      </c>
      <c r="F126" s="37">
        <f>IF(ISBLANK(TABELA1!F39),"-",TABELA1!F39)</f>
        <v>4</v>
      </c>
      <c r="G126" s="38">
        <f>IF(ISBLANK(TABELA2!B40),"-",TABELA2!B40)</f>
        <v>10.6</v>
      </c>
      <c r="H126" s="38">
        <f>IF(ISBLANK(TABELA3!B40),"-",TABELA3!B40)</f>
        <v>10.5</v>
      </c>
      <c r="I126" s="38">
        <f>IF(ISBLANK(TABELA4!B40),"-",TABELA4!B40)</f>
        <v>0.1</v>
      </c>
      <c r="J126" s="38">
        <f>IF(ISBLANK(TABELA5!B40),"-",TABELA5!B40)</f>
        <v>14.1</v>
      </c>
      <c r="K126" s="24"/>
    </row>
    <row r="127" spans="1:11" ht="24.95" customHeight="1" x14ac:dyDescent="0.2">
      <c r="A127" s="36">
        <v>1997</v>
      </c>
      <c r="B127" s="37">
        <f>IF(ISBLANK(TABELA1!B40),"-",TABELA1!B40)</f>
        <v>26811</v>
      </c>
      <c r="C127" s="37">
        <f>IF(ISBLANK(TABELA1!C40),"-",TABELA1!C40)</f>
        <v>249</v>
      </c>
      <c r="D127" s="37">
        <f>IF(ISBLANK(TABELA1!D40),"-",TABELA1!D40)</f>
        <v>296</v>
      </c>
      <c r="E127" s="37">
        <f>IF(ISBLANK(TABELA1!E40),"-",TABELA1!E40)</f>
        <v>-47</v>
      </c>
      <c r="F127" s="37">
        <f>IF(ISBLANK(TABELA1!F40),"-",TABELA1!F40)</f>
        <v>2</v>
      </c>
      <c r="G127" s="38">
        <f>IF(ISBLANK(TABELA2!B41),"-",TABELA2!B41)</f>
        <v>9.3000000000000007</v>
      </c>
      <c r="H127" s="38">
        <f>IF(ISBLANK(TABELA3!B41),"-",TABELA3!B41)</f>
        <v>11</v>
      </c>
      <c r="I127" s="38">
        <f>IF(ISBLANK(TABELA4!B41),"-",TABELA4!B41)</f>
        <v>-1.7</v>
      </c>
      <c r="J127" s="38">
        <f>IF(ISBLANK(TABELA5!B41),"-",TABELA5!B41)</f>
        <v>8</v>
      </c>
      <c r="K127" s="24"/>
    </row>
    <row r="128" spans="1:11" ht="24.95" customHeight="1" x14ac:dyDescent="0.2">
      <c r="A128" s="36">
        <v>1998</v>
      </c>
      <c r="B128" s="37">
        <f>IF(ISBLANK(TABELA1!B41),"-",TABELA1!B41)</f>
        <v>26967</v>
      </c>
      <c r="C128" s="37">
        <f>IF(ISBLANK(TABELA1!C41),"-",TABELA1!C41)</f>
        <v>270</v>
      </c>
      <c r="D128" s="37">
        <f>IF(ISBLANK(TABELA1!D41),"-",TABELA1!D41)</f>
        <v>328</v>
      </c>
      <c r="E128" s="37">
        <f>IF(ISBLANK(TABELA1!E41),"-",TABELA1!E41)</f>
        <v>-58</v>
      </c>
      <c r="F128" s="37">
        <f>IF(ISBLANK(TABELA1!F41),"-",TABELA1!F41)</f>
        <v>3</v>
      </c>
      <c r="G128" s="38">
        <f>IF(ISBLANK(TABELA2!B42),"-",TABELA2!B42)</f>
        <v>10</v>
      </c>
      <c r="H128" s="38">
        <f>IF(ISBLANK(TABELA3!B42),"-",TABELA3!B42)</f>
        <v>12.2</v>
      </c>
      <c r="I128" s="38">
        <f>IF(ISBLANK(TABELA4!B42),"-",TABELA4!B42)</f>
        <v>-2.2000000000000002</v>
      </c>
      <c r="J128" s="38">
        <f>IF(ISBLANK(TABELA5!B42),"-",TABELA5!B42)</f>
        <v>11.1</v>
      </c>
      <c r="K128" s="24"/>
    </row>
    <row r="129" spans="1:11" ht="24.95" customHeight="1" x14ac:dyDescent="0.2">
      <c r="A129" s="36">
        <v>1999</v>
      </c>
      <c r="B129" s="37">
        <f>IF(ISBLANK(TABELA1!B42),"-",TABELA1!B42)</f>
        <v>27123</v>
      </c>
      <c r="C129" s="37">
        <f>IF(ISBLANK(TABELA1!C42),"-",TABELA1!C42)</f>
        <v>263</v>
      </c>
      <c r="D129" s="37">
        <f>IF(ISBLANK(TABELA1!D42),"-",TABELA1!D42)</f>
        <v>319</v>
      </c>
      <c r="E129" s="37">
        <f>IF(ISBLANK(TABELA1!E42),"-",TABELA1!E42)</f>
        <v>-56</v>
      </c>
      <c r="F129" s="37">
        <f>IF(ISBLANK(TABELA1!F42),"-",TABELA1!F42)</f>
        <v>0</v>
      </c>
      <c r="G129" s="38">
        <f>IF(ISBLANK(TABELA2!B43),"-",TABELA2!B43)</f>
        <v>9.6999999999999993</v>
      </c>
      <c r="H129" s="38">
        <f>IF(ISBLANK(TABELA3!B43),"-",TABELA3!B43)</f>
        <v>11.8</v>
      </c>
      <c r="I129" s="38">
        <f>IF(ISBLANK(TABELA4!B43),"-",TABELA4!B43)</f>
        <v>-2.1</v>
      </c>
      <c r="J129" s="38">
        <f>IF(ISBLANK(TABELA5!B43),"-",TABELA5!B43)</f>
        <v>0</v>
      </c>
      <c r="K129" s="24"/>
    </row>
    <row r="130" spans="1:11" ht="24.95" customHeight="1" x14ac:dyDescent="0.2">
      <c r="A130" s="36">
        <v>2000</v>
      </c>
      <c r="B130" s="37">
        <f>IF(ISBLANK(TABELA1!B43),"-",TABELA1!B43)</f>
        <v>27280</v>
      </c>
      <c r="C130" s="37">
        <f>IF(ISBLANK(TABELA1!C43),"-",TABELA1!C43)</f>
        <v>266</v>
      </c>
      <c r="D130" s="37">
        <f>IF(ISBLANK(TABELA1!D43),"-",TABELA1!D43)</f>
        <v>375</v>
      </c>
      <c r="E130" s="37">
        <f>IF(ISBLANK(TABELA1!E43),"-",TABELA1!E43)</f>
        <v>-109</v>
      </c>
      <c r="F130" s="37">
        <f>IF(ISBLANK(TABELA1!F43),"-",TABELA1!F43)</f>
        <v>3</v>
      </c>
      <c r="G130" s="38">
        <f>IF(ISBLANK(TABELA2!B44),"-",TABELA2!B44)</f>
        <v>9.8000000000000007</v>
      </c>
      <c r="H130" s="38">
        <f>IF(ISBLANK(TABELA3!B44),"-",TABELA3!B44)</f>
        <v>13.7</v>
      </c>
      <c r="I130" s="38">
        <f>IF(ISBLANK(TABELA4!B44),"-",TABELA4!B44)</f>
        <v>-3.9</v>
      </c>
      <c r="J130" s="38">
        <f>IF(ISBLANK(TABELA5!B44),"-",TABELA5!B44)</f>
        <v>11.3</v>
      </c>
      <c r="K130" s="24"/>
    </row>
    <row r="131" spans="1:11" ht="24.95" customHeight="1" x14ac:dyDescent="0.2">
      <c r="A131" s="24"/>
      <c r="B131" s="24"/>
      <c r="C131" s="24"/>
      <c r="D131" s="24"/>
      <c r="E131" s="24"/>
      <c r="F131" s="24"/>
      <c r="G131" s="24"/>
      <c r="H131" s="24"/>
      <c r="I131" s="24"/>
      <c r="J131" s="24"/>
      <c r="K131" s="24"/>
    </row>
    <row r="132" spans="1:11" ht="24.95" customHeight="1" x14ac:dyDescent="0.2">
      <c r="A132" s="36">
        <v>2001</v>
      </c>
      <c r="B132" s="37">
        <f>IF(ISBLANK(TABELA1!B44),"-",TABELA1!B44)</f>
        <v>27436</v>
      </c>
      <c r="C132" s="37">
        <f>IF(ISBLANK(TABELA1!C44),"-",TABELA1!C44)</f>
        <v>263</v>
      </c>
      <c r="D132" s="37">
        <f>IF(ISBLANK(TABELA1!D44),"-",TABELA1!D44)</f>
        <v>363</v>
      </c>
      <c r="E132" s="37">
        <f>IF(ISBLANK(TABELA1!E44),"-",TABELA1!E44)</f>
        <v>-100</v>
      </c>
      <c r="F132" s="37">
        <f>IF(ISBLANK(TABELA1!F44),"-",TABELA1!F44)</f>
        <v>0</v>
      </c>
      <c r="G132" s="38">
        <f>IF(ISBLANK(TABELA2!B45),"-",TABELA2!B45)</f>
        <v>9.6</v>
      </c>
      <c r="H132" s="38">
        <f>IF(ISBLANK(TABELA3!B45),"-",TABELA3!B45)</f>
        <v>13.2</v>
      </c>
      <c r="I132" s="38">
        <f>IF(ISBLANK(TABELA4!B45),"-",TABELA4!B45)</f>
        <v>-3.6</v>
      </c>
      <c r="J132" s="38">
        <f>IF(ISBLANK(TABELA5!B45),"-",TABELA5!B45)</f>
        <v>0</v>
      </c>
      <c r="K132" s="24"/>
    </row>
    <row r="133" spans="1:11" ht="24.95" customHeight="1" x14ac:dyDescent="0.2">
      <c r="A133" s="36">
        <v>2002</v>
      </c>
      <c r="B133" s="37">
        <f>IF(ISBLANK(TABELA1!B45),"-",TABELA1!B45)</f>
        <v>26524</v>
      </c>
      <c r="C133" s="37">
        <f>IF(ISBLANK(TABELA1!C45),"-",TABELA1!C45)</f>
        <v>306</v>
      </c>
      <c r="D133" s="37">
        <f>IF(ISBLANK(TABELA1!D45),"-",TABELA1!D45)</f>
        <v>309</v>
      </c>
      <c r="E133" s="37">
        <f>IF(ISBLANK(TABELA1!E45),"-",TABELA1!E45)</f>
        <v>-3</v>
      </c>
      <c r="F133" s="37">
        <f>IF(ISBLANK(TABELA1!F45),"-",TABELA1!F45)</f>
        <v>2</v>
      </c>
      <c r="G133" s="38">
        <f>IF(ISBLANK(TABELA2!B46),"-",TABELA2!B46)</f>
        <v>11.5</v>
      </c>
      <c r="H133" s="38">
        <f>IF(ISBLANK(TABELA3!B46),"-",TABELA3!B46)</f>
        <v>11.6</v>
      </c>
      <c r="I133" s="38">
        <f>IF(ISBLANK(TABELA4!B46),"-",TABELA4!B46)</f>
        <v>-0.1</v>
      </c>
      <c r="J133" s="38">
        <f>IF(ISBLANK(TABELA5!B46),"-",TABELA5!B46)</f>
        <v>6.5</v>
      </c>
      <c r="K133" s="24"/>
    </row>
    <row r="134" spans="1:11" ht="24.95" customHeight="1" x14ac:dyDescent="0.2">
      <c r="A134" s="36">
        <v>2003</v>
      </c>
      <c r="B134" s="37">
        <f>IF(ISBLANK(TABELA1!B46),"-",TABELA1!B46)</f>
        <v>26565</v>
      </c>
      <c r="C134" s="37">
        <f>IF(ISBLANK(TABELA1!C46),"-",TABELA1!C46)</f>
        <v>318</v>
      </c>
      <c r="D134" s="37">
        <f>IF(ISBLANK(TABELA1!D46),"-",TABELA1!D46)</f>
        <v>367</v>
      </c>
      <c r="E134" s="37">
        <f>IF(ISBLANK(TABELA1!E46),"-",TABELA1!E46)</f>
        <v>-49</v>
      </c>
      <c r="F134" s="37">
        <f>IF(ISBLANK(TABELA1!F46),"-",TABELA1!F46)</f>
        <v>4</v>
      </c>
      <c r="G134" s="38">
        <f>IF(ISBLANK(TABELA2!B47),"-",TABELA2!B47)</f>
        <v>12</v>
      </c>
      <c r="H134" s="38">
        <f>IF(ISBLANK(TABELA3!B47),"-",TABELA3!B47)</f>
        <v>13.8</v>
      </c>
      <c r="I134" s="38">
        <f>IF(ISBLANK(TABELA4!B47),"-",TABELA4!B47)</f>
        <v>-1.8</v>
      </c>
      <c r="J134" s="38">
        <f>IF(ISBLANK(TABELA5!B47),"-",TABELA5!B47)</f>
        <v>12.6</v>
      </c>
      <c r="K134" s="24"/>
    </row>
    <row r="135" spans="1:11" ht="24.95" customHeight="1" x14ac:dyDescent="0.2">
      <c r="A135" s="36">
        <v>2004</v>
      </c>
      <c r="B135" s="37">
        <f>IF(ISBLANK(TABELA1!B47),"-",TABELA1!B47)</f>
        <v>26591</v>
      </c>
      <c r="C135" s="37">
        <f>IF(ISBLANK(TABELA1!C47),"-",TABELA1!C47)</f>
        <v>286</v>
      </c>
      <c r="D135" s="37">
        <f>IF(ISBLANK(TABELA1!D47),"-",TABELA1!D47)</f>
        <v>374</v>
      </c>
      <c r="E135" s="37">
        <f>IF(ISBLANK(TABELA1!E47),"-",TABELA1!E47)</f>
        <v>-88</v>
      </c>
      <c r="F135" s="37">
        <f>IF(ISBLANK(TABELA1!F47),"-",TABELA1!F47)</f>
        <v>1</v>
      </c>
      <c r="G135" s="38">
        <f>IF(ISBLANK(TABELA2!B48),"-",TABELA2!B48)</f>
        <v>10.8</v>
      </c>
      <c r="H135" s="38">
        <f>IF(ISBLANK(TABELA3!B48),"-",TABELA3!B48)</f>
        <v>14.1</v>
      </c>
      <c r="I135" s="38">
        <f>IF(ISBLANK(TABELA4!B48),"-",TABELA4!B48)</f>
        <v>-3.3</v>
      </c>
      <c r="J135" s="38">
        <f>IF(ISBLANK(TABELA5!B48),"-",TABELA5!B48)</f>
        <v>3.5</v>
      </c>
      <c r="K135" s="24"/>
    </row>
    <row r="136" spans="1:11" ht="24.95" customHeight="1" x14ac:dyDescent="0.2">
      <c r="A136" s="39">
        <v>2005</v>
      </c>
      <c r="B136" s="40">
        <f>IF(ISBLANK(TABELA1!B48),"-",TABELA1!B48)</f>
        <v>26556</v>
      </c>
      <c r="C136" s="40">
        <f>IF(ISBLANK(TABELA1!C48),"-",TABELA1!C48)</f>
        <v>254</v>
      </c>
      <c r="D136" s="40">
        <f>IF(ISBLANK(TABELA1!D48),"-",TABELA1!D48)</f>
        <v>377</v>
      </c>
      <c r="E136" s="40">
        <f>IF(ISBLANK(TABELA1!E48),"-",TABELA1!E48)</f>
        <v>-123</v>
      </c>
      <c r="F136" s="40">
        <f>IF(ISBLANK(TABELA1!F48),"-",TABELA1!F48)</f>
        <v>0</v>
      </c>
      <c r="G136" s="41">
        <f>IF(ISBLANK(TABELA2!B49),"-",TABELA2!B49)</f>
        <v>9.6</v>
      </c>
      <c r="H136" s="41">
        <f>IF(ISBLANK(TABELA3!B49),"-",TABELA3!B49)</f>
        <v>14.2</v>
      </c>
      <c r="I136" s="41">
        <f>IF(ISBLANK(TABELA4!B49),"-",TABELA4!B49)</f>
        <v>-4.5999999999999996</v>
      </c>
      <c r="J136" s="41">
        <f>IF(ISBLANK(TABELA5!B49),"-",TABELA5!B49)</f>
        <v>0</v>
      </c>
      <c r="K136" s="24"/>
    </row>
    <row r="137" spans="1:11" ht="24.95" customHeight="1" x14ac:dyDescent="0.2">
      <c r="A137" s="24"/>
      <c r="B137" s="24"/>
      <c r="C137" s="25"/>
      <c r="D137" s="25"/>
      <c r="E137" s="24"/>
      <c r="F137" s="24"/>
      <c r="G137" s="24"/>
      <c r="H137" s="24"/>
      <c r="I137" s="24"/>
      <c r="J137" s="24"/>
      <c r="K137" s="24"/>
    </row>
    <row r="138" spans="1:11" ht="24.95" customHeight="1" x14ac:dyDescent="0.2">
      <c r="A138" s="24"/>
      <c r="B138" s="24"/>
      <c r="C138" s="25"/>
      <c r="D138" s="25"/>
      <c r="E138" s="24"/>
      <c r="F138" s="24"/>
      <c r="G138" s="24"/>
      <c r="H138" s="24"/>
      <c r="I138" s="24"/>
      <c r="J138" s="24"/>
      <c r="K138" s="24"/>
    </row>
    <row r="139" spans="1:11" ht="24.95" customHeight="1" x14ac:dyDescent="0.2">
      <c r="A139" s="33" t="str">
        <f>"Табела. Природно кретање становништва, " &amp; TABELA1!A1</f>
        <v>Табела. Природно кретање становништва, Врњачка Бања</v>
      </c>
      <c r="B139" s="24"/>
      <c r="C139" s="25"/>
      <c r="D139" s="25"/>
      <c r="E139" s="24"/>
      <c r="F139" s="24"/>
      <c r="G139" s="24"/>
      <c r="H139" s="24"/>
      <c r="I139" s="24"/>
      <c r="J139" s="24"/>
      <c r="K139" s="24"/>
    </row>
    <row r="140" spans="1:11" ht="26.25" customHeight="1" x14ac:dyDescent="0.2">
      <c r="A140" s="85" t="s">
        <v>0</v>
      </c>
      <c r="B140" s="86" t="s">
        <v>2</v>
      </c>
      <c r="C140" s="86" t="s">
        <v>679</v>
      </c>
      <c r="D140" s="84" t="s">
        <v>680</v>
      </c>
      <c r="E140" s="86" t="s">
        <v>681</v>
      </c>
      <c r="F140" s="86" t="s">
        <v>682</v>
      </c>
      <c r="G140" s="84" t="s">
        <v>687</v>
      </c>
      <c r="H140" s="84"/>
      <c r="I140" s="84"/>
      <c r="J140" s="82" t="s">
        <v>686</v>
      </c>
      <c r="K140" s="24"/>
    </row>
    <row r="141" spans="1:11" ht="39.75" customHeight="1" x14ac:dyDescent="0.2">
      <c r="A141" s="85"/>
      <c r="B141" s="86"/>
      <c r="C141" s="86"/>
      <c r="D141" s="84"/>
      <c r="E141" s="86"/>
      <c r="F141" s="86"/>
      <c r="G141" s="34" t="s">
        <v>683</v>
      </c>
      <c r="H141" s="34" t="s">
        <v>684</v>
      </c>
      <c r="I141" s="35" t="s">
        <v>685</v>
      </c>
      <c r="J141" s="83"/>
      <c r="K141" s="24"/>
    </row>
    <row r="142" spans="1:11" ht="24.95" customHeight="1" x14ac:dyDescent="0.2">
      <c r="A142" s="24"/>
      <c r="B142" s="24"/>
      <c r="C142" s="25"/>
      <c r="D142" s="25"/>
      <c r="E142" s="24"/>
      <c r="F142" s="24"/>
      <c r="G142" s="24"/>
      <c r="H142" s="24"/>
      <c r="I142" s="24"/>
      <c r="J142" s="24"/>
      <c r="K142" s="24"/>
    </row>
    <row r="143" spans="1:11" ht="24.95" customHeight="1" x14ac:dyDescent="0.2">
      <c r="A143" s="36">
        <v>2006</v>
      </c>
      <c r="B143" s="37">
        <f>IF(ISBLANK(TABELA1!B49),"-",TABELA1!B49)</f>
        <v>26481</v>
      </c>
      <c r="C143" s="37">
        <f>IF(ISBLANK(TABELA1!C49),"-",TABELA1!C49)</f>
        <v>227</v>
      </c>
      <c r="D143" s="37">
        <f>IF(ISBLANK(TABELA1!D49),"-",TABELA1!D49)</f>
        <v>355</v>
      </c>
      <c r="E143" s="37">
        <f>IF(ISBLANK(TABELA1!E49),"-",TABELA1!E49)</f>
        <v>-128</v>
      </c>
      <c r="F143" s="37">
        <f>IF(ISBLANK(TABELA1!F49),"-",TABELA1!F49)</f>
        <v>2</v>
      </c>
      <c r="G143" s="38">
        <f>IF(ISBLANK(TABELA2!B50),"-",TABELA2!B50)</f>
        <v>8.6</v>
      </c>
      <c r="H143" s="38">
        <f>IF(ISBLANK(TABELA3!B50),"-",TABELA3!B50)</f>
        <v>13.4</v>
      </c>
      <c r="I143" s="38">
        <f>IF(ISBLANK(TABELA4!B50),"-",TABELA4!B50)</f>
        <v>-4.8</v>
      </c>
      <c r="J143" s="38">
        <f>IF(ISBLANK(TABELA5!B50),"-",TABELA5!B50)</f>
        <v>8.8000000000000007</v>
      </c>
      <c r="K143" s="24"/>
    </row>
    <row r="144" spans="1:11" ht="24.95" customHeight="1" x14ac:dyDescent="0.2">
      <c r="A144" s="36">
        <v>2007</v>
      </c>
      <c r="B144" s="37">
        <f>IF(ISBLANK(TABELA1!B50),"-",TABELA1!B50)</f>
        <v>26456</v>
      </c>
      <c r="C144" s="37">
        <f>IF(ISBLANK(TABELA1!C50),"-",TABELA1!C50)</f>
        <v>226</v>
      </c>
      <c r="D144" s="37">
        <f>IF(ISBLANK(TABELA1!D50),"-",TABELA1!D50)</f>
        <v>362</v>
      </c>
      <c r="E144" s="37">
        <f>IF(ISBLANK(TABELA1!E50),"-",TABELA1!E50)</f>
        <v>-136</v>
      </c>
      <c r="F144" s="37">
        <f>IF(ISBLANK(TABELA1!F50),"-",TABELA1!F50)</f>
        <v>1</v>
      </c>
      <c r="G144" s="38">
        <f>IF(ISBLANK(TABELA2!B51),"-",TABELA2!B51)</f>
        <v>8.5</v>
      </c>
      <c r="H144" s="38">
        <f>IF(ISBLANK(TABELA3!B51),"-",TABELA3!B51)</f>
        <v>13.7</v>
      </c>
      <c r="I144" s="38">
        <f>IF(ISBLANK(TABELA4!B51),"-",TABELA4!B51)</f>
        <v>-5.2</v>
      </c>
      <c r="J144" s="38">
        <f>IF(ISBLANK(TABELA5!B51),"-",TABELA5!B51)</f>
        <v>4.4000000000000004</v>
      </c>
      <c r="K144" s="24"/>
    </row>
    <row r="145" spans="1:11" ht="24.95" customHeight="1" x14ac:dyDescent="0.2">
      <c r="A145" s="36">
        <v>2008</v>
      </c>
      <c r="B145" s="37">
        <f>IF(ISBLANK(TABELA1!B51),"-",TABELA1!B51)</f>
        <v>26462</v>
      </c>
      <c r="C145" s="37">
        <f>IF(ISBLANK(TABELA1!C51),"-",TABELA1!C51)</f>
        <v>245</v>
      </c>
      <c r="D145" s="37">
        <f>IF(ISBLANK(TABELA1!D51),"-",TABELA1!D51)</f>
        <v>390</v>
      </c>
      <c r="E145" s="37">
        <f>IF(ISBLANK(TABELA1!E51),"-",TABELA1!E51)</f>
        <v>-145</v>
      </c>
      <c r="F145" s="37">
        <f>IF(ISBLANK(TABELA1!F51),"-",TABELA1!F51)</f>
        <v>2</v>
      </c>
      <c r="G145" s="38">
        <f>IF(ISBLANK(TABELA2!B52),"-",TABELA2!B52)</f>
        <v>9.3000000000000007</v>
      </c>
      <c r="H145" s="38">
        <f>IF(ISBLANK(TABELA3!B52),"-",TABELA3!B52)</f>
        <v>14.7</v>
      </c>
      <c r="I145" s="38">
        <f>IF(ISBLANK(TABELA4!B52),"-",TABELA4!B52)</f>
        <v>-5.4</v>
      </c>
      <c r="J145" s="38">
        <f>IF(ISBLANK(TABELA5!B52),"-",TABELA5!B52)</f>
        <v>8.1999999999999993</v>
      </c>
      <c r="K145" s="24"/>
    </row>
    <row r="146" spans="1:11" ht="24.95" customHeight="1" x14ac:dyDescent="0.2">
      <c r="A146" s="36">
        <v>2009</v>
      </c>
      <c r="B146" s="37">
        <f>IF(ISBLANK(TABELA1!B52),"-",TABELA1!B52)</f>
        <v>26451</v>
      </c>
      <c r="C146" s="37">
        <f>IF(ISBLANK(TABELA1!C52),"-",TABELA1!C52)</f>
        <v>237</v>
      </c>
      <c r="D146" s="37">
        <f>IF(ISBLANK(TABELA1!D52),"-",TABELA1!D52)</f>
        <v>355</v>
      </c>
      <c r="E146" s="37">
        <f>IF(ISBLANK(TABELA1!E52),"-",TABELA1!E52)</f>
        <v>-118</v>
      </c>
      <c r="F146" s="37">
        <f>IF(ISBLANK(TABELA1!F52),"-",TABELA1!F52)</f>
        <v>3</v>
      </c>
      <c r="G146" s="38">
        <f>IF(ISBLANK(TABELA2!B53),"-",TABELA2!B53)</f>
        <v>9</v>
      </c>
      <c r="H146" s="38">
        <f>IF(ISBLANK(TABELA3!B53),"-",TABELA3!B53)</f>
        <v>13.4</v>
      </c>
      <c r="I146" s="38">
        <f>IF(ISBLANK(TABELA4!B53),"-",TABELA4!B53)</f>
        <v>-4.4000000000000004</v>
      </c>
      <c r="J146" s="38">
        <f>IF(ISBLANK(TABELA5!B53),"-",TABELA5!B53)</f>
        <v>12.7</v>
      </c>
      <c r="K146" s="24"/>
    </row>
    <row r="147" spans="1:11" ht="24.95" customHeight="1" x14ac:dyDescent="0.2">
      <c r="A147" s="36">
        <v>2010</v>
      </c>
      <c r="B147" s="37">
        <f>IF(ISBLANK(TABELA1!B53),"-",TABELA1!B53)</f>
        <v>26431</v>
      </c>
      <c r="C147" s="37">
        <f>IF(ISBLANK(TABELA1!C53),"-",TABELA1!C53)</f>
        <v>227</v>
      </c>
      <c r="D147" s="37">
        <f>IF(ISBLANK(TABELA1!D53),"-",TABELA1!D53)</f>
        <v>355</v>
      </c>
      <c r="E147" s="37">
        <f>IF(ISBLANK(TABELA1!E53),"-",TABELA1!E53)</f>
        <v>-128</v>
      </c>
      <c r="F147" s="37">
        <f>IF(ISBLANK(TABELA1!F53),"-",TABELA1!F53)</f>
        <v>1</v>
      </c>
      <c r="G147" s="38">
        <f>IF(ISBLANK(TABELA2!B54),"-",TABELA2!B54)</f>
        <v>8.6</v>
      </c>
      <c r="H147" s="38">
        <f>IF(ISBLANK(TABELA3!B54),"-",TABELA3!B54)</f>
        <v>13.4</v>
      </c>
      <c r="I147" s="38">
        <f>IF(ISBLANK(TABELA4!B54),"-",TABELA4!B54)</f>
        <v>-4.8</v>
      </c>
      <c r="J147" s="38">
        <f>IF(ISBLANK(TABELA5!B54),"-",TABELA5!B54)</f>
        <v>4.4000000000000004</v>
      </c>
      <c r="K147" s="24"/>
    </row>
    <row r="148" spans="1:11" ht="24.95" customHeight="1" x14ac:dyDescent="0.2">
      <c r="A148" s="24"/>
      <c r="B148" s="24"/>
      <c r="C148" s="24"/>
      <c r="D148" s="24"/>
      <c r="E148" s="24"/>
      <c r="F148" s="24"/>
      <c r="G148" s="24"/>
      <c r="H148" s="24"/>
      <c r="I148" s="24"/>
      <c r="J148" s="24"/>
      <c r="K148" s="24"/>
    </row>
    <row r="149" spans="1:11" ht="24.95" customHeight="1" x14ac:dyDescent="0.2">
      <c r="A149" s="36">
        <v>2011</v>
      </c>
      <c r="B149" s="37">
        <f>IF(ISBLANK(TABELA1!B54),"-",TABELA1!B54)</f>
        <v>27535</v>
      </c>
      <c r="C149" s="37">
        <f>IF(ISBLANK(TABELA1!C54),"-",TABELA1!C54)</f>
        <v>204</v>
      </c>
      <c r="D149" s="37">
        <f>IF(ISBLANK(TABELA1!D54),"-",TABELA1!D54)</f>
        <v>415</v>
      </c>
      <c r="E149" s="37">
        <f>IF(ISBLANK(TABELA1!E54),"-",TABELA1!E54)</f>
        <v>-211</v>
      </c>
      <c r="F149" s="37">
        <f>IF(ISBLANK(TABELA1!F54),"-",TABELA1!F54)</f>
        <v>0</v>
      </c>
      <c r="G149" s="38">
        <f>IF(ISBLANK(TABELA2!B55),"-",TABELA2!B55)</f>
        <v>7.4</v>
      </c>
      <c r="H149" s="38">
        <f>IF(ISBLANK(TABELA3!B55),"-",TABELA3!B55)</f>
        <v>15.1</v>
      </c>
      <c r="I149" s="38">
        <f>IF(ISBLANK(TABELA4!B55),"-",TABELA4!B55)</f>
        <v>-7.7</v>
      </c>
      <c r="J149" s="38">
        <f>IF(ISBLANK(TABELA5!B55),"-",TABELA5!B55)</f>
        <v>0</v>
      </c>
      <c r="K149" s="24"/>
    </row>
    <row r="150" spans="1:11" ht="24.95" customHeight="1" x14ac:dyDescent="0.2">
      <c r="A150" s="36">
        <v>2012</v>
      </c>
      <c r="B150" s="37">
        <f>IF(ISBLANK(TABELA1!B55),"-",TABELA1!B55)</f>
        <v>27329</v>
      </c>
      <c r="C150" s="37">
        <f>IF(ISBLANK(TABELA1!C55),"-",TABELA1!C55)</f>
        <v>207</v>
      </c>
      <c r="D150" s="37">
        <f>IF(ISBLANK(TABELA1!D55),"-",TABELA1!D55)</f>
        <v>395</v>
      </c>
      <c r="E150" s="37">
        <f>IF(ISBLANK(TABELA1!E55),"-",TABELA1!E55)</f>
        <v>-188</v>
      </c>
      <c r="F150" s="37">
        <f>IF(ISBLANK(TABELA1!F55),"-",TABELA1!F55)</f>
        <v>3</v>
      </c>
      <c r="G150" s="38">
        <f>IF(ISBLANK(TABELA2!B56),"-",TABELA2!B56)</f>
        <v>7.6</v>
      </c>
      <c r="H150" s="38">
        <f>IF(ISBLANK(TABELA3!B56),"-",TABELA3!B56)</f>
        <v>14.5</v>
      </c>
      <c r="I150" s="38">
        <f>IF(ISBLANK(TABELA4!B56),"-",TABELA4!B56)</f>
        <v>-6.9</v>
      </c>
      <c r="J150" s="38">
        <f>IF(ISBLANK(TABELA5!B56),"-",TABELA5!B56)</f>
        <v>14.5</v>
      </c>
      <c r="K150" s="24"/>
    </row>
    <row r="151" spans="1:11" ht="24.95" customHeight="1" x14ac:dyDescent="0.2">
      <c r="A151" s="36">
        <v>2013</v>
      </c>
      <c r="B151" s="37">
        <f>IF(ISBLANK(TABELA1!B56),"-",TABELA1!B56)</f>
        <v>27141</v>
      </c>
      <c r="C151" s="37">
        <f>IF(ISBLANK(TABELA1!C56),"-",TABELA1!C56)</f>
        <v>233</v>
      </c>
      <c r="D151" s="37">
        <f>IF(ISBLANK(TABELA1!D56),"-",TABELA1!D56)</f>
        <v>402</v>
      </c>
      <c r="E151" s="37">
        <f>IF(ISBLANK(TABELA1!E56),"-",TABELA1!E56)</f>
        <v>-169</v>
      </c>
      <c r="F151" s="37">
        <f>IF(ISBLANK(TABELA1!F56),"-",TABELA1!F56)</f>
        <v>3</v>
      </c>
      <c r="G151" s="38">
        <f>IF(ISBLANK(TABELA2!B57),"-",TABELA2!B57)</f>
        <v>8.6</v>
      </c>
      <c r="H151" s="38">
        <f>IF(ISBLANK(TABELA3!B57),"-",TABELA3!B57)</f>
        <v>14.8</v>
      </c>
      <c r="I151" s="38">
        <f>IF(ISBLANK(TABELA4!B57),"-",TABELA4!B57)</f>
        <v>-6.2</v>
      </c>
      <c r="J151" s="38">
        <f>IF(ISBLANK(TABELA5!B57),"-",TABELA5!B57)</f>
        <v>12.9</v>
      </c>
      <c r="K151" s="24"/>
    </row>
    <row r="152" spans="1:11" ht="24.95" customHeight="1" x14ac:dyDescent="0.2">
      <c r="A152" s="47">
        <v>2014</v>
      </c>
      <c r="B152" s="37">
        <f>IF(ISBLANK(TABELA1!B57),"-",TABELA1!B57)</f>
        <v>26948</v>
      </c>
      <c r="C152" s="37">
        <f>IF(ISBLANK(TABELA1!C57),"-",TABELA1!C57)</f>
        <v>229</v>
      </c>
      <c r="D152" s="37">
        <f>IF(ISBLANK(TABELA1!D57),"-",TABELA1!D57)</f>
        <v>356</v>
      </c>
      <c r="E152" s="37">
        <f>IF(ISBLANK(TABELA1!E57),"-",TABELA1!E57)</f>
        <v>-127</v>
      </c>
      <c r="F152" s="37">
        <f>IF(ISBLANK(TABELA1!F57),"-",TABELA1!F57)</f>
        <v>3</v>
      </c>
      <c r="G152" s="38">
        <f>IF(ISBLANK(TABELA2!B58),"-",TABELA2!B58)</f>
        <v>8.5</v>
      </c>
      <c r="H152" s="38">
        <f>IF(ISBLANK(TABELA3!B58),"-",TABELA3!B58)</f>
        <v>13.2</v>
      </c>
      <c r="I152" s="38">
        <f>IF(ISBLANK(TABELA4!B58),"-",TABELA4!B58)</f>
        <v>-4.7</v>
      </c>
      <c r="J152" s="38">
        <f>IF(ISBLANK(TABELA5!B58),"-",TABELA5!B58)</f>
        <v>13.1</v>
      </c>
      <c r="K152" s="24"/>
    </row>
    <row r="153" spans="1:11" ht="24.95" customHeight="1" x14ac:dyDescent="0.2">
      <c r="A153" s="47">
        <v>2015</v>
      </c>
      <c r="B153" s="37">
        <f>IF(ISBLANK(TABELA1!B58),"-",TABELA1!B58)</f>
        <v>26751</v>
      </c>
      <c r="C153" s="37">
        <f>IF(ISBLANK(TABELA1!C58),"-",TABELA1!C58)</f>
        <v>221</v>
      </c>
      <c r="D153" s="37">
        <f>IF(ISBLANK(TABELA1!D58),"-",TABELA1!D58)</f>
        <v>401</v>
      </c>
      <c r="E153" s="37">
        <f>IF(ISBLANK(TABELA1!E58),"-",TABELA1!E58)</f>
        <v>-180</v>
      </c>
      <c r="F153" s="37">
        <f>IF(ISBLANK(TABELA1!F58),"-",TABELA1!F58)</f>
        <v>2</v>
      </c>
      <c r="G153" s="38">
        <f>IF(ISBLANK(TABELA2!B59),"-",TABELA2!B59)</f>
        <v>8.3000000000000007</v>
      </c>
      <c r="H153" s="38">
        <f>IF(ISBLANK(TABELA3!B59),"-",TABELA3!B59)</f>
        <v>15</v>
      </c>
      <c r="I153" s="38">
        <f>IF(ISBLANK(TABELA4!B59),"-",TABELA4!B59)</f>
        <v>-6.7</v>
      </c>
      <c r="J153" s="38">
        <f>IF(ISBLANK(TABELA5!B59),"-",TABELA5!B59)</f>
        <v>9</v>
      </c>
      <c r="K153" s="24"/>
    </row>
    <row r="154" spans="1:11" ht="24.95" customHeight="1" x14ac:dyDescent="0.2">
      <c r="A154" s="47"/>
      <c r="B154" s="37"/>
      <c r="C154" s="37"/>
      <c r="D154" s="37"/>
      <c r="E154" s="37"/>
      <c r="F154" s="37"/>
      <c r="G154" s="38"/>
      <c r="H154" s="38"/>
      <c r="I154" s="38"/>
      <c r="J154" s="38"/>
      <c r="K154" s="24"/>
    </row>
    <row r="155" spans="1:11" ht="24.95" customHeight="1" x14ac:dyDescent="0.2">
      <c r="A155" s="47">
        <v>2016</v>
      </c>
      <c r="B155" s="37">
        <f>IF(ISBLANK(TABELA1!B59),"-",TABELA1!B59)</f>
        <v>26544</v>
      </c>
      <c r="C155" s="37">
        <f>IF(ISBLANK(TABELA1!C59),"-",TABELA1!C59)</f>
        <v>199</v>
      </c>
      <c r="D155" s="37">
        <f>IF(ISBLANK(TABELA1!D59),"-",TABELA1!D59)</f>
        <v>358</v>
      </c>
      <c r="E155" s="37">
        <f>IF(ISBLANK(TABELA1!E59),"-",TABELA1!E59)</f>
        <v>-159</v>
      </c>
      <c r="F155" s="37">
        <f>IF(ISBLANK(TABELA1!F59),"-",TABELA1!F59)</f>
        <v>1</v>
      </c>
      <c r="G155" s="38">
        <f>IF(ISBLANK(TABELA2!B60),"-",TABELA2!B60)</f>
        <v>7.5</v>
      </c>
      <c r="H155" s="38">
        <f>IF(ISBLANK(TABELA3!B60),"-",TABELA3!B60)</f>
        <v>13.5</v>
      </c>
      <c r="I155" s="38">
        <f>IF(ISBLANK(TABELA4!B60),"-",TABELA4!B60)</f>
        <v>-6</v>
      </c>
      <c r="J155" s="38">
        <f>IF(ISBLANK(TABELA5!B60),"-",TABELA5!B60)</f>
        <v>5</v>
      </c>
      <c r="K155" s="24"/>
    </row>
    <row r="156" spans="1:11" ht="24.95" customHeight="1" x14ac:dyDescent="0.2">
      <c r="A156" s="47">
        <v>2017</v>
      </c>
      <c r="B156" s="37">
        <f>IF(ISBLANK(TABELA1!B60),"-",TABELA1!B60)</f>
        <v>26322</v>
      </c>
      <c r="C156" s="37">
        <f>IF(ISBLANK(TABELA1!C60),"-",TABELA1!C60)</f>
        <v>188</v>
      </c>
      <c r="D156" s="37">
        <f>IF(ISBLANK(TABELA1!D60),"-",TABELA1!D60)</f>
        <v>428</v>
      </c>
      <c r="E156" s="37">
        <f>IF(ISBLANK(TABELA1!E60),"-",TABELA1!E60)</f>
        <v>-240</v>
      </c>
      <c r="F156" s="37">
        <f>IF(ISBLANK(TABELA1!F60),"-",TABELA1!F60)</f>
        <v>1</v>
      </c>
      <c r="G156" s="38">
        <f>IF(ISBLANK(TABELA2!B61),"-",TABELA2!B61)</f>
        <v>7.1</v>
      </c>
      <c r="H156" s="38">
        <f>IF(ISBLANK(TABELA3!B61),"-",TABELA3!B61)</f>
        <v>16.3</v>
      </c>
      <c r="I156" s="38">
        <f>IF(ISBLANK(TABELA4!B61),"-",TABELA4!B61)</f>
        <v>-9.1</v>
      </c>
      <c r="J156" s="38">
        <f>IF(ISBLANK(TABELA5!B61),"-",TABELA5!B61)</f>
        <v>5.3</v>
      </c>
      <c r="K156" s="24"/>
    </row>
    <row r="157" spans="1:11" ht="24.95" customHeight="1" x14ac:dyDescent="0.2">
      <c r="A157" s="47">
        <v>2018</v>
      </c>
      <c r="B157" s="37">
        <f>IF(ISBLANK(TABELA1!B61),"-",TABELA1!B61)</f>
        <v>26141</v>
      </c>
      <c r="C157" s="37">
        <f>IF(ISBLANK(TABELA1!C61),"-",TABELA1!C61)</f>
        <v>200</v>
      </c>
      <c r="D157" s="37">
        <f>IF(ISBLANK(TABELA1!D61),"-",TABELA1!D61)</f>
        <v>408</v>
      </c>
      <c r="E157" s="37">
        <f>IF(ISBLANK(TABELA1!E61),"-",TABELA1!E61)</f>
        <v>-208</v>
      </c>
      <c r="F157" s="37">
        <f>IF(ISBLANK(TABELA1!F61),"-",TABELA1!F61)</f>
        <v>1</v>
      </c>
      <c r="G157" s="38">
        <f>IF(ISBLANK(TABELA2!B62),"-",TABELA2!B62)</f>
        <v>7.7</v>
      </c>
      <c r="H157" s="38">
        <f>IF(ISBLANK(TABELA3!B62),"-",TABELA3!B62)</f>
        <v>15.6</v>
      </c>
      <c r="I157" s="38">
        <f>IF(ISBLANK(TABELA4!B62),"-",TABELA4!B62)</f>
        <v>-8</v>
      </c>
      <c r="J157" s="38">
        <f>IF(ISBLANK(TABELA5!B62),"-",TABELA5!B62)</f>
        <v>5</v>
      </c>
      <c r="K157" s="24"/>
    </row>
    <row r="158" spans="1:11" ht="24.95" customHeight="1" x14ac:dyDescent="0.2">
      <c r="A158" s="47">
        <v>2019</v>
      </c>
      <c r="B158" s="37">
        <f>IF(ISBLANK(TABELA1!B62),"-",TABELA1!B62)</f>
        <v>25964</v>
      </c>
      <c r="C158" s="37">
        <f>IF(ISBLANK(TABELA1!C62),"-",TABELA1!C62)</f>
        <v>211</v>
      </c>
      <c r="D158" s="37">
        <f>IF(ISBLANK(TABELA1!D62),"-",TABELA1!D62)</f>
        <v>388</v>
      </c>
      <c r="E158" s="37">
        <f>IF(ISBLANK(TABELA1!E62),"-",TABELA1!E62)</f>
        <v>-177</v>
      </c>
      <c r="F158" s="37">
        <f>IF(ISBLANK(TABELA1!F62),"-",TABELA1!F62)</f>
        <v>1</v>
      </c>
      <c r="G158" s="38">
        <f>IF(ISBLANK(TABELA2!B63),"-",TABELA2!B63)</f>
        <v>8.1</v>
      </c>
      <c r="H158" s="38">
        <f>IF(ISBLANK(TABELA3!B63),"-",TABELA3!B63)</f>
        <v>14.9</v>
      </c>
      <c r="I158" s="38">
        <f>IF(ISBLANK(TABELA4!B63),"-",TABELA4!B63)</f>
        <v>-6.8</v>
      </c>
      <c r="J158" s="38">
        <f>IF(ISBLANK(TABELA5!B63),"-",TABELA5!B63)</f>
        <v>4.7</v>
      </c>
      <c r="K158" s="24"/>
    </row>
    <row r="159" spans="1:11" ht="24.95" customHeight="1" x14ac:dyDescent="0.2">
      <c r="A159" s="47">
        <v>2020</v>
      </c>
      <c r="B159" s="37">
        <f>IF(ISBLANK(TABELA1!B63),"-",TABELA1!B63)</f>
        <v>25722</v>
      </c>
      <c r="C159" s="37">
        <f>IF(ISBLANK(TABELA1!C63),"-",TABELA1!C63)</f>
        <v>204</v>
      </c>
      <c r="D159" s="37">
        <f>IF(ISBLANK(TABELA1!D63),"-",TABELA1!D63)</f>
        <v>479</v>
      </c>
      <c r="E159" s="37">
        <f>IF(ISBLANK(TABELA1!E63),"-",TABELA1!E63)</f>
        <v>-275</v>
      </c>
      <c r="F159" s="37">
        <f>IF(ISBLANK(TABELA1!F63),"-",TABELA1!F63)</f>
        <v>0</v>
      </c>
      <c r="G159" s="38">
        <f>IF(ISBLANK(TABELA2!B64),"-",TABELA2!B64)</f>
        <v>7.9</v>
      </c>
      <c r="H159" s="38">
        <f>IF(ISBLANK(TABELA3!B64),"-",TABELA3!B64)</f>
        <v>18.600000000000001</v>
      </c>
      <c r="I159" s="38">
        <f>IF(ISBLANK(TABELA4!B64),"-",TABELA4!B64)</f>
        <v>-10.7</v>
      </c>
      <c r="J159" s="38">
        <f>IF(ISBLANK(TABELA5!B64),"-",TABELA5!B64)</f>
        <v>0</v>
      </c>
      <c r="K159" s="24"/>
    </row>
    <row r="160" spans="1:11" ht="24.95" customHeight="1" x14ac:dyDescent="0.2">
      <c r="A160" s="47"/>
      <c r="B160" s="37"/>
      <c r="C160" s="37"/>
      <c r="D160" s="37"/>
      <c r="E160" s="37"/>
      <c r="F160" s="37"/>
      <c r="G160" s="38"/>
      <c r="H160" s="38"/>
      <c r="I160" s="38"/>
      <c r="J160" s="38"/>
      <c r="K160" s="24"/>
    </row>
    <row r="161" spans="1:11" ht="24.95" customHeight="1" x14ac:dyDescent="0.2">
      <c r="A161" s="47">
        <v>2021</v>
      </c>
      <c r="B161" s="37">
        <f>IF(ISBLANK(TABELA1!B64),"-",TABELA1!B64)</f>
        <v>25468</v>
      </c>
      <c r="C161" s="37">
        <f>IF(ISBLANK(TABELA1!C64),"-",TABELA1!C64)</f>
        <v>199</v>
      </c>
      <c r="D161" s="37">
        <f>IF(ISBLANK(TABELA1!D64),"-",TABELA1!D64)</f>
        <v>543</v>
      </c>
      <c r="E161" s="37">
        <f>IF(ISBLANK(TABELA1!E64),"-",TABELA1!E64)</f>
        <v>-344</v>
      </c>
      <c r="F161" s="37">
        <f>IF(ISBLANK(TABELA1!F64),"-",TABELA1!F64)</f>
        <v>0</v>
      </c>
      <c r="G161" s="38">
        <f>IF(ISBLANK(TABELA2!B65),"-",TABELA2!B65)</f>
        <v>7.8</v>
      </c>
      <c r="H161" s="38">
        <f>IF(ISBLANK(TABELA3!B65),"-",TABELA3!B65)</f>
        <v>21.3</v>
      </c>
      <c r="I161" s="38">
        <f>IF(ISBLANK(TABELA4!B65),"-",TABELA4!B65)</f>
        <v>-13.5</v>
      </c>
      <c r="J161" s="38">
        <f>IF(ISBLANK(TABELA5!B65),"-",TABELA5!B65)</f>
        <v>0</v>
      </c>
      <c r="K161" s="24"/>
    </row>
    <row r="162" spans="1:11" ht="24.95" customHeight="1" x14ac:dyDescent="0.2">
      <c r="A162" s="39">
        <v>2022</v>
      </c>
      <c r="B162" s="40">
        <f>IF(ISBLANK(TABELA1!B65),"-",TABELA1!B65)</f>
        <v>25117</v>
      </c>
      <c r="C162" s="40">
        <f>IF(ISBLANK(TABELA1!C65),"-",TABELA1!C65)</f>
        <v>200</v>
      </c>
      <c r="D162" s="40">
        <f>IF(ISBLANK(TABELA1!D65),"-",TABELA1!D65)</f>
        <v>427</v>
      </c>
      <c r="E162" s="40">
        <f>IF(ISBLANK(TABELA1!E65),"-",TABELA1!E65)</f>
        <v>-227</v>
      </c>
      <c r="F162" s="40">
        <f>IF(ISBLANK(TABELA1!F65),"-",TABELA1!F65)</f>
        <v>2</v>
      </c>
      <c r="G162" s="41">
        <f>IF(ISBLANK(TABELA2!B66),"-",TABELA2!B66)</f>
        <v>8</v>
      </c>
      <c r="H162" s="41">
        <f>IF(ISBLANK(TABELA3!B66),"-",TABELA3!B66)</f>
        <v>17</v>
      </c>
      <c r="I162" s="41">
        <f>IF(ISBLANK(TABELA4!B66),"-",TABELA4!B66)</f>
        <v>-9</v>
      </c>
      <c r="J162" s="41">
        <f>IF(ISBLANK(TABELA5!B66),"-",TABELA5!B66)</f>
        <v>10</v>
      </c>
      <c r="K162" s="24"/>
    </row>
    <row r="163" spans="1:11" ht="24.95" customHeight="1" x14ac:dyDescent="0.2">
      <c r="A163" s="88" t="s">
        <v>750</v>
      </c>
      <c r="B163" s="88"/>
      <c r="C163" s="88"/>
      <c r="D163" s="88"/>
      <c r="E163" s="24"/>
      <c r="F163" s="24"/>
      <c r="G163" s="24"/>
      <c r="H163" s="24"/>
      <c r="I163" s="24"/>
      <c r="J163" s="24"/>
      <c r="K163" s="24"/>
    </row>
    <row r="164" spans="1:11" ht="24.95" customHeight="1" x14ac:dyDescent="0.4">
      <c r="A164" s="43" t="s">
        <v>688</v>
      </c>
      <c r="B164" s="42"/>
      <c r="C164" s="42"/>
      <c r="D164" s="42"/>
      <c r="E164" s="42"/>
      <c r="F164" s="42"/>
      <c r="G164" s="42"/>
      <c r="H164" s="42"/>
      <c r="I164" s="42"/>
      <c r="J164" s="42"/>
      <c r="K164" s="42"/>
    </row>
    <row r="165" spans="1:11" ht="24.95" customHeight="1" x14ac:dyDescent="0.3">
      <c r="A165" s="23"/>
      <c r="B165" s="23"/>
      <c r="C165" s="23"/>
      <c r="D165" s="23"/>
      <c r="E165" s="23"/>
      <c r="F165" s="23"/>
      <c r="G165" s="23"/>
      <c r="H165" s="23"/>
      <c r="I165" s="23"/>
      <c r="J165" s="23"/>
      <c r="K165" s="23"/>
    </row>
    <row r="166" spans="1:11" ht="123" customHeight="1" x14ac:dyDescent="0.2">
      <c r="A166" s="87" t="s">
        <v>722</v>
      </c>
      <c r="B166" s="87"/>
      <c r="C166" s="87"/>
      <c r="D166" s="87"/>
      <c r="E166" s="87"/>
      <c r="F166" s="87"/>
      <c r="G166" s="87"/>
      <c r="H166" s="87"/>
      <c r="I166" s="87"/>
      <c r="J166" s="87"/>
      <c r="K166" s="87"/>
    </row>
    <row r="167" spans="1:11" ht="81" customHeight="1" x14ac:dyDescent="0.2">
      <c r="A167" s="87" t="s">
        <v>702</v>
      </c>
      <c r="B167" s="87"/>
      <c r="C167" s="87"/>
      <c r="D167" s="87"/>
      <c r="E167" s="87"/>
      <c r="F167" s="87"/>
      <c r="G167" s="87"/>
      <c r="H167" s="87"/>
      <c r="I167" s="87"/>
      <c r="J167" s="87"/>
      <c r="K167" s="87"/>
    </row>
    <row r="168" spans="1:11" ht="80.25" customHeight="1" x14ac:dyDescent="0.2">
      <c r="A168" s="87" t="s">
        <v>705</v>
      </c>
      <c r="B168" s="89"/>
      <c r="C168" s="89"/>
      <c r="D168" s="89"/>
      <c r="E168" s="89"/>
      <c r="F168" s="89"/>
      <c r="G168" s="89"/>
      <c r="H168" s="89"/>
      <c r="I168" s="89"/>
      <c r="J168" s="89"/>
      <c r="K168" s="89"/>
    </row>
    <row r="169" spans="1:11" ht="60" customHeight="1" x14ac:dyDescent="0.2">
      <c r="A169" s="87" t="s">
        <v>703</v>
      </c>
      <c r="B169" s="87"/>
      <c r="C169" s="87"/>
      <c r="D169" s="87"/>
      <c r="E169" s="87"/>
      <c r="F169" s="87"/>
      <c r="G169" s="87"/>
      <c r="H169" s="87"/>
      <c r="I169" s="87"/>
      <c r="J169" s="87"/>
      <c r="K169" s="87"/>
    </row>
    <row r="170" spans="1:11" ht="80.25" customHeight="1" x14ac:dyDescent="0.2">
      <c r="A170" s="87" t="s">
        <v>704</v>
      </c>
      <c r="B170" s="87"/>
      <c r="C170" s="87"/>
      <c r="D170" s="87"/>
      <c r="E170" s="87"/>
      <c r="F170" s="87"/>
      <c r="G170" s="87"/>
      <c r="H170" s="87"/>
      <c r="I170" s="87"/>
      <c r="J170" s="87"/>
      <c r="K170" s="87"/>
    </row>
    <row r="171" spans="1:11" ht="81" customHeight="1" x14ac:dyDescent="0.2">
      <c r="A171" s="87" t="s">
        <v>707</v>
      </c>
      <c r="B171" s="87"/>
      <c r="C171" s="87"/>
      <c r="D171" s="87"/>
      <c r="E171" s="87"/>
      <c r="F171" s="87"/>
      <c r="G171" s="87"/>
      <c r="H171" s="87"/>
      <c r="I171" s="87"/>
      <c r="J171" s="87"/>
      <c r="K171" s="87"/>
    </row>
    <row r="172" spans="1:11" ht="80.25" customHeight="1" x14ac:dyDescent="0.2">
      <c r="A172" s="87" t="s">
        <v>708</v>
      </c>
      <c r="B172" s="87"/>
      <c r="C172" s="87"/>
      <c r="D172" s="87"/>
      <c r="E172" s="87"/>
      <c r="F172" s="87"/>
      <c r="G172" s="87"/>
      <c r="H172" s="87"/>
      <c r="I172" s="87"/>
      <c r="J172" s="87"/>
      <c r="K172" s="87"/>
    </row>
    <row r="173" spans="1:11" ht="95.25" customHeight="1" x14ac:dyDescent="0.2">
      <c r="A173" s="87" t="s">
        <v>706</v>
      </c>
      <c r="B173" s="87"/>
      <c r="C173" s="87"/>
      <c r="D173" s="87"/>
      <c r="E173" s="87"/>
      <c r="F173" s="87"/>
      <c r="G173" s="87"/>
      <c r="H173" s="87"/>
      <c r="I173" s="87"/>
      <c r="J173" s="87"/>
      <c r="K173" s="87"/>
    </row>
    <row r="174" spans="1:11" ht="108" customHeight="1" x14ac:dyDescent="0.2">
      <c r="A174" s="87" t="s">
        <v>709</v>
      </c>
      <c r="B174" s="87"/>
      <c r="C174" s="87"/>
      <c r="D174" s="87"/>
      <c r="E174" s="87"/>
      <c r="F174" s="87"/>
      <c r="G174" s="87"/>
      <c r="H174" s="87"/>
      <c r="I174" s="87"/>
      <c r="J174" s="87"/>
      <c r="K174" s="87"/>
    </row>
    <row r="175" spans="1:11" ht="24.95" customHeight="1" x14ac:dyDescent="0.2"/>
    <row r="176" spans="1:11" ht="24.95" customHeight="1" x14ac:dyDescent="0.2"/>
    <row r="177" spans="2:7" ht="24.95" customHeight="1" x14ac:dyDescent="0.2"/>
    <row r="178" spans="2:7" ht="24.95" customHeight="1" x14ac:dyDescent="0.2"/>
    <row r="179" spans="2:7" ht="24.95" customHeight="1" x14ac:dyDescent="0.4">
      <c r="B179" s="79" t="s">
        <v>763</v>
      </c>
      <c r="C179" s="79"/>
      <c r="D179" s="79"/>
      <c r="E179" s="79"/>
      <c r="F179" s="79"/>
      <c r="G179" s="79"/>
    </row>
    <row r="180" spans="2:7" ht="24.95" customHeight="1" x14ac:dyDescent="0.2"/>
    <row r="181" spans="2:7" ht="24.95" customHeight="1" x14ac:dyDescent="0.2"/>
    <row r="182" spans="2:7" ht="24.95" customHeight="1" x14ac:dyDescent="0.3">
      <c r="C182" s="23" t="s">
        <v>764</v>
      </c>
    </row>
    <row r="183" spans="2:7" ht="24.95" customHeight="1" x14ac:dyDescent="0.3">
      <c r="C183" s="77" t="s">
        <v>765</v>
      </c>
    </row>
    <row r="184" spans="2:7" ht="24.95" customHeight="1" x14ac:dyDescent="0.2"/>
    <row r="185" spans="2:7" ht="24.95" customHeight="1" x14ac:dyDescent="0.2"/>
    <row r="186" spans="2:7" ht="24.95" customHeight="1" x14ac:dyDescent="0.3">
      <c r="C186" s="49" t="s">
        <v>766</v>
      </c>
    </row>
    <row r="187" spans="2:7" ht="24.95" customHeight="1" x14ac:dyDescent="0.3">
      <c r="C187" s="75" t="s">
        <v>792</v>
      </c>
    </row>
    <row r="188" spans="2:7" ht="24.95" customHeight="1" x14ac:dyDescent="0.3">
      <c r="C188" s="50"/>
    </row>
    <row r="189" spans="2:7" ht="24.95" customHeight="1" x14ac:dyDescent="0.2"/>
    <row r="190" spans="2:7" ht="24.95" customHeight="1" x14ac:dyDescent="0.3">
      <c r="C190" s="49" t="s">
        <v>767</v>
      </c>
    </row>
    <row r="191" spans="2:7" ht="24.95" customHeight="1" x14ac:dyDescent="0.3">
      <c r="C191" s="75" t="s">
        <v>749</v>
      </c>
    </row>
    <row r="192" spans="2:7" ht="24.95" customHeight="1" x14ac:dyDescent="0.3">
      <c r="C192" s="50"/>
    </row>
    <row r="193" spans="3:4" ht="24.95" customHeight="1" x14ac:dyDescent="0.2">
      <c r="D193" s="48"/>
    </row>
    <row r="194" spans="3:4" ht="24.95" customHeight="1" x14ac:dyDescent="0.3">
      <c r="C194" s="51" t="s">
        <v>748</v>
      </c>
    </row>
    <row r="195" spans="3:4" ht="24.95" customHeight="1" x14ac:dyDescent="0.3">
      <c r="C195" s="75" t="s">
        <v>735</v>
      </c>
    </row>
    <row r="196" spans="3:4" ht="24.95" customHeight="1" x14ac:dyDescent="0.2"/>
    <row r="197" spans="3:4" ht="24.95" customHeight="1" x14ac:dyDescent="0.2"/>
    <row r="198" spans="3:4" ht="24.95" customHeight="1" x14ac:dyDescent="0.2"/>
    <row r="199" spans="3:4" ht="24.95" customHeight="1" x14ac:dyDescent="0.2"/>
    <row r="200" spans="3:4" ht="24.95" customHeight="1" x14ac:dyDescent="0.2"/>
    <row r="201" spans="3:4" ht="24.95" customHeight="1" x14ac:dyDescent="0.2"/>
    <row r="202" spans="3:4" ht="24.95" customHeight="1" x14ac:dyDescent="0.2"/>
    <row r="203" spans="3:4" ht="24.95" customHeight="1" x14ac:dyDescent="0.2"/>
    <row r="204" spans="3:4" ht="24.95" customHeight="1" x14ac:dyDescent="0.2"/>
    <row r="205" spans="3:4" ht="24.95" customHeight="1" x14ac:dyDescent="0.2"/>
    <row r="206" spans="3:4" ht="24.95" customHeight="1" x14ac:dyDescent="0.2"/>
    <row r="207" spans="3:4" ht="24.95" customHeight="1" x14ac:dyDescent="0.2"/>
    <row r="208" spans="3:4"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row r="586" ht="24.95" customHeight="1" x14ac:dyDescent="0.2"/>
    <row r="587" ht="24.95" customHeight="1" x14ac:dyDescent="0.2"/>
    <row r="588" ht="24.95" customHeight="1" x14ac:dyDescent="0.2"/>
    <row r="589" ht="24.95" customHeight="1" x14ac:dyDescent="0.2"/>
    <row r="590" ht="24.95" customHeight="1" x14ac:dyDescent="0.2"/>
    <row r="591" ht="24.95" customHeight="1" x14ac:dyDescent="0.2"/>
    <row r="592" ht="24.95" customHeight="1" x14ac:dyDescent="0.2"/>
    <row r="593" ht="24.95" customHeight="1" x14ac:dyDescent="0.2"/>
  </sheetData>
  <mergeCells count="29">
    <mergeCell ref="A163:D163"/>
    <mergeCell ref="A173:K173"/>
    <mergeCell ref="A174:K174"/>
    <mergeCell ref="A168:K168"/>
    <mergeCell ref="A169:K169"/>
    <mergeCell ref="A170:K170"/>
    <mergeCell ref="A171:K171"/>
    <mergeCell ref="A172:K172"/>
    <mergeCell ref="A140:A141"/>
    <mergeCell ref="B140:B141"/>
    <mergeCell ref="C140:C141"/>
    <mergeCell ref="D140:D141"/>
    <mergeCell ref="E140:E141"/>
    <mergeCell ref="B179:G179"/>
    <mergeCell ref="A3:K6"/>
    <mergeCell ref="A8:K8"/>
    <mergeCell ref="J81:J82"/>
    <mergeCell ref="G81:I81"/>
    <mergeCell ref="A81:A82"/>
    <mergeCell ref="B81:B82"/>
    <mergeCell ref="C81:C82"/>
    <mergeCell ref="D81:D82"/>
    <mergeCell ref="E81:E82"/>
    <mergeCell ref="F81:F82"/>
    <mergeCell ref="F140:F141"/>
    <mergeCell ref="G140:I140"/>
    <mergeCell ref="J140:J141"/>
    <mergeCell ref="A166:K166"/>
    <mergeCell ref="A167:K167"/>
  </mergeCells>
  <phoneticPr fontId="3" type="noConversion"/>
  <hyperlinks>
    <hyperlink ref="C191" r:id="rId1"/>
    <hyperlink ref="C195" r:id="rId2"/>
    <hyperlink ref="C183" r:id="rId3"/>
    <hyperlink ref="C187"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833</v>
      </c>
      <c r="H1" s="15"/>
    </row>
    <row r="3" spans="1:9" ht="30" x14ac:dyDescent="0.25">
      <c r="A3" s="16" t="s">
        <v>0</v>
      </c>
      <c r="B3" s="17" t="s">
        <v>2</v>
      </c>
      <c r="C3" s="18" t="s">
        <v>655</v>
      </c>
      <c r="D3" s="18" t="s">
        <v>656</v>
      </c>
      <c r="E3" s="17" t="s">
        <v>701</v>
      </c>
      <c r="F3" s="17" t="s">
        <v>3</v>
      </c>
      <c r="H3" s="16" t="s">
        <v>0</v>
      </c>
      <c r="I3" s="17" t="s">
        <v>3</v>
      </c>
    </row>
    <row r="4" spans="1:9" x14ac:dyDescent="0.25">
      <c r="A4">
        <v>1961</v>
      </c>
      <c r="B4" s="45">
        <v>18820</v>
      </c>
      <c r="C4" s="45">
        <v>257</v>
      </c>
      <c r="D4" s="45">
        <v>134</v>
      </c>
      <c r="E4" s="45">
        <v>123</v>
      </c>
      <c r="F4" s="45">
        <v>8</v>
      </c>
      <c r="H4" s="13">
        <v>1961</v>
      </c>
      <c r="I4" s="13">
        <f>F4</f>
        <v>8</v>
      </c>
    </row>
    <row r="5" spans="1:9" x14ac:dyDescent="0.25">
      <c r="A5" s="13">
        <v>1962</v>
      </c>
      <c r="B5" s="45">
        <v>19132</v>
      </c>
      <c r="C5" s="45">
        <v>296</v>
      </c>
      <c r="D5" s="45">
        <v>123</v>
      </c>
      <c r="E5" s="45">
        <v>173</v>
      </c>
      <c r="F5" s="45">
        <v>11</v>
      </c>
      <c r="H5" s="13">
        <v>1962</v>
      </c>
      <c r="I5" s="13">
        <f t="shared" ref="I5:I61" si="0">F5</f>
        <v>11</v>
      </c>
    </row>
    <row r="6" spans="1:9" x14ac:dyDescent="0.25">
      <c r="A6" s="13">
        <v>1963</v>
      </c>
      <c r="B6" s="45">
        <v>19444</v>
      </c>
      <c r="C6" s="45">
        <v>301</v>
      </c>
      <c r="D6" s="45">
        <v>124</v>
      </c>
      <c r="E6" s="45">
        <v>177</v>
      </c>
      <c r="F6" s="45">
        <v>11</v>
      </c>
      <c r="H6" s="13">
        <v>1963</v>
      </c>
      <c r="I6" s="13">
        <f t="shared" si="0"/>
        <v>11</v>
      </c>
    </row>
    <row r="7" spans="1:9" x14ac:dyDescent="0.25">
      <c r="A7" s="13">
        <v>1964</v>
      </c>
      <c r="B7" s="45">
        <v>19756</v>
      </c>
      <c r="C7" s="45">
        <v>250</v>
      </c>
      <c r="D7" s="45">
        <v>161</v>
      </c>
      <c r="E7" s="45">
        <v>89</v>
      </c>
      <c r="F7" s="45">
        <v>7</v>
      </c>
      <c r="H7" s="13">
        <v>1964</v>
      </c>
      <c r="I7" s="13">
        <f t="shared" si="0"/>
        <v>7</v>
      </c>
    </row>
    <row r="8" spans="1:9" x14ac:dyDescent="0.25">
      <c r="A8" s="13">
        <v>1965</v>
      </c>
      <c r="B8" s="45">
        <v>20068</v>
      </c>
      <c r="C8" s="45">
        <v>305</v>
      </c>
      <c r="D8" s="45">
        <v>141</v>
      </c>
      <c r="E8" s="45">
        <v>164</v>
      </c>
      <c r="F8" s="45">
        <v>14</v>
      </c>
      <c r="H8" s="13">
        <v>1965</v>
      </c>
      <c r="I8" s="13">
        <f t="shared" si="0"/>
        <v>14</v>
      </c>
    </row>
    <row r="9" spans="1:9" x14ac:dyDescent="0.25">
      <c r="A9" s="13">
        <v>1966</v>
      </c>
      <c r="B9" s="45">
        <v>20380</v>
      </c>
      <c r="C9" s="45">
        <v>273</v>
      </c>
      <c r="D9" s="45">
        <v>139</v>
      </c>
      <c r="E9" s="45">
        <v>134</v>
      </c>
      <c r="F9" s="45">
        <v>9</v>
      </c>
      <c r="H9" s="13">
        <v>1966</v>
      </c>
      <c r="I9" s="13">
        <f t="shared" si="0"/>
        <v>9</v>
      </c>
    </row>
    <row r="10" spans="1:9" x14ac:dyDescent="0.25">
      <c r="A10" s="13">
        <v>1967</v>
      </c>
      <c r="B10" s="45">
        <v>20692</v>
      </c>
      <c r="C10" s="45">
        <v>260</v>
      </c>
      <c r="D10" s="45">
        <v>183</v>
      </c>
      <c r="E10" s="45">
        <v>77</v>
      </c>
      <c r="F10" s="45">
        <v>15</v>
      </c>
      <c r="H10" s="13">
        <v>1967</v>
      </c>
      <c r="I10" s="13">
        <f t="shared" si="0"/>
        <v>15</v>
      </c>
    </row>
    <row r="11" spans="1:9" x14ac:dyDescent="0.25">
      <c r="A11" s="13">
        <v>1968</v>
      </c>
      <c r="B11" s="45">
        <v>21004</v>
      </c>
      <c r="C11" s="45">
        <v>278</v>
      </c>
      <c r="D11" s="45">
        <v>156</v>
      </c>
      <c r="E11" s="45">
        <v>122</v>
      </c>
      <c r="F11" s="45">
        <v>6</v>
      </c>
      <c r="H11" s="13">
        <v>1968</v>
      </c>
      <c r="I11" s="13">
        <f t="shared" si="0"/>
        <v>6</v>
      </c>
    </row>
    <row r="12" spans="1:9" x14ac:dyDescent="0.25">
      <c r="A12" s="13">
        <v>1969</v>
      </c>
      <c r="B12" s="45">
        <v>21316</v>
      </c>
      <c r="C12" s="45">
        <v>279</v>
      </c>
      <c r="D12" s="45">
        <v>186</v>
      </c>
      <c r="E12" s="45">
        <v>93</v>
      </c>
      <c r="F12" s="45">
        <v>12</v>
      </c>
      <c r="H12" s="13">
        <v>1969</v>
      </c>
      <c r="I12" s="13">
        <f t="shared" si="0"/>
        <v>12</v>
      </c>
    </row>
    <row r="13" spans="1:9" x14ac:dyDescent="0.25">
      <c r="A13" s="13">
        <v>1970</v>
      </c>
      <c r="B13" s="45">
        <v>21628</v>
      </c>
      <c r="C13" s="45">
        <v>276</v>
      </c>
      <c r="D13" s="45">
        <v>209</v>
      </c>
      <c r="E13" s="45">
        <v>67</v>
      </c>
      <c r="F13" s="45">
        <v>14</v>
      </c>
      <c r="H13" s="13">
        <v>1970</v>
      </c>
      <c r="I13" s="13">
        <f t="shared" si="0"/>
        <v>14</v>
      </c>
    </row>
    <row r="14" spans="1:9" x14ac:dyDescent="0.25">
      <c r="A14" s="13">
        <v>1971</v>
      </c>
      <c r="B14" s="45">
        <v>21940</v>
      </c>
      <c r="C14" s="45">
        <v>258</v>
      </c>
      <c r="D14" s="45">
        <v>175</v>
      </c>
      <c r="E14" s="45">
        <v>83</v>
      </c>
      <c r="F14" s="45">
        <v>9</v>
      </c>
      <c r="H14" s="13">
        <v>1971</v>
      </c>
      <c r="I14" s="13">
        <f t="shared" si="0"/>
        <v>9</v>
      </c>
    </row>
    <row r="15" spans="1:9" x14ac:dyDescent="0.25">
      <c r="A15" s="13">
        <v>1972</v>
      </c>
      <c r="B15" s="45">
        <v>22223</v>
      </c>
      <c r="C15" s="45">
        <v>299</v>
      </c>
      <c r="D15" s="45">
        <v>199</v>
      </c>
      <c r="E15" s="45">
        <v>100</v>
      </c>
      <c r="F15" s="45">
        <v>13</v>
      </c>
      <c r="H15" s="13">
        <v>1972</v>
      </c>
      <c r="I15" s="13">
        <f t="shared" si="0"/>
        <v>13</v>
      </c>
    </row>
    <row r="16" spans="1:9" x14ac:dyDescent="0.25">
      <c r="A16" s="13">
        <v>1973</v>
      </c>
      <c r="B16" s="45">
        <v>22506</v>
      </c>
      <c r="C16" s="45">
        <v>326</v>
      </c>
      <c r="D16" s="45">
        <v>194</v>
      </c>
      <c r="E16" s="45">
        <v>132</v>
      </c>
      <c r="F16" s="45">
        <v>6</v>
      </c>
      <c r="H16" s="13">
        <v>1973</v>
      </c>
      <c r="I16" s="13">
        <f t="shared" si="0"/>
        <v>6</v>
      </c>
    </row>
    <row r="17" spans="1:9" x14ac:dyDescent="0.25">
      <c r="A17" s="13">
        <v>1974</v>
      </c>
      <c r="B17" s="45">
        <v>22788</v>
      </c>
      <c r="C17" s="45">
        <v>299</v>
      </c>
      <c r="D17" s="45">
        <v>173</v>
      </c>
      <c r="E17" s="45">
        <v>126</v>
      </c>
      <c r="F17" s="45">
        <v>3</v>
      </c>
      <c r="H17" s="13">
        <v>1974</v>
      </c>
      <c r="I17" s="13">
        <f t="shared" si="0"/>
        <v>3</v>
      </c>
    </row>
    <row r="18" spans="1:9" x14ac:dyDescent="0.25">
      <c r="A18" s="13">
        <v>1975</v>
      </c>
      <c r="B18" s="45">
        <v>23071</v>
      </c>
      <c r="C18" s="45">
        <v>350</v>
      </c>
      <c r="D18" s="45">
        <v>214</v>
      </c>
      <c r="E18" s="45">
        <v>136</v>
      </c>
      <c r="F18" s="45">
        <v>7</v>
      </c>
      <c r="H18" s="13">
        <v>1975</v>
      </c>
      <c r="I18" s="13">
        <f t="shared" si="0"/>
        <v>7</v>
      </c>
    </row>
    <row r="19" spans="1:9" x14ac:dyDescent="0.25">
      <c r="A19" s="13">
        <v>1976</v>
      </c>
      <c r="B19" s="45">
        <v>23354</v>
      </c>
      <c r="C19" s="45">
        <v>298</v>
      </c>
      <c r="D19" s="45">
        <v>166</v>
      </c>
      <c r="E19" s="45">
        <v>132</v>
      </c>
      <c r="F19" s="45">
        <v>6</v>
      </c>
      <c r="H19" s="13">
        <v>1976</v>
      </c>
      <c r="I19" s="13">
        <f t="shared" si="0"/>
        <v>6</v>
      </c>
    </row>
    <row r="20" spans="1:9" x14ac:dyDescent="0.25">
      <c r="A20" s="13">
        <v>1977</v>
      </c>
      <c r="B20" s="45">
        <v>23637</v>
      </c>
      <c r="C20" s="45">
        <v>338</v>
      </c>
      <c r="D20" s="45">
        <v>212</v>
      </c>
      <c r="E20" s="45">
        <v>126</v>
      </c>
      <c r="F20" s="45">
        <v>9</v>
      </c>
      <c r="H20" s="13">
        <v>1977</v>
      </c>
      <c r="I20" s="13">
        <f t="shared" si="0"/>
        <v>9</v>
      </c>
    </row>
    <row r="21" spans="1:9" x14ac:dyDescent="0.25">
      <c r="A21" s="13">
        <v>1978</v>
      </c>
      <c r="B21" s="45">
        <v>23920</v>
      </c>
      <c r="C21" s="45">
        <v>313</v>
      </c>
      <c r="D21" s="45">
        <v>216</v>
      </c>
      <c r="E21" s="45">
        <v>97</v>
      </c>
      <c r="F21" s="45">
        <v>8</v>
      </c>
      <c r="H21" s="13">
        <v>1978</v>
      </c>
      <c r="I21" s="13">
        <f t="shared" si="0"/>
        <v>8</v>
      </c>
    </row>
    <row r="22" spans="1:9" x14ac:dyDescent="0.25">
      <c r="A22" s="13">
        <v>1979</v>
      </c>
      <c r="B22" s="45">
        <v>24202</v>
      </c>
      <c r="C22" s="45">
        <v>334</v>
      </c>
      <c r="D22" s="45">
        <v>223</v>
      </c>
      <c r="E22" s="45">
        <v>111</v>
      </c>
      <c r="F22" s="45">
        <v>5</v>
      </c>
      <c r="H22" s="13">
        <v>1979</v>
      </c>
      <c r="I22" s="13">
        <f t="shared" si="0"/>
        <v>5</v>
      </c>
    </row>
    <row r="23" spans="1:9" x14ac:dyDescent="0.25">
      <c r="A23" s="13">
        <v>1980</v>
      </c>
      <c r="B23" s="45">
        <v>24485</v>
      </c>
      <c r="C23" s="45">
        <v>317</v>
      </c>
      <c r="D23" s="45">
        <v>205</v>
      </c>
      <c r="E23" s="45">
        <v>112</v>
      </c>
      <c r="F23" s="45">
        <v>4</v>
      </c>
      <c r="H23" s="13">
        <v>1980</v>
      </c>
      <c r="I23" s="13">
        <f t="shared" si="0"/>
        <v>4</v>
      </c>
    </row>
    <row r="24" spans="1:9" x14ac:dyDescent="0.25">
      <c r="A24" s="13">
        <v>1981</v>
      </c>
      <c r="B24" s="45">
        <v>24768</v>
      </c>
      <c r="C24" s="45">
        <v>352</v>
      </c>
      <c r="D24" s="45">
        <v>208</v>
      </c>
      <c r="E24" s="45">
        <v>144</v>
      </c>
      <c r="F24" s="45">
        <v>3</v>
      </c>
      <c r="H24" s="13">
        <v>1981</v>
      </c>
      <c r="I24" s="13">
        <f t="shared" si="0"/>
        <v>3</v>
      </c>
    </row>
    <row r="25" spans="1:9" x14ac:dyDescent="0.25">
      <c r="A25" s="13">
        <v>1982</v>
      </c>
      <c r="B25" s="45">
        <v>24879</v>
      </c>
      <c r="C25" s="45">
        <v>342</v>
      </c>
      <c r="D25" s="45">
        <v>227</v>
      </c>
      <c r="E25" s="45">
        <v>115</v>
      </c>
      <c r="F25" s="45">
        <v>5</v>
      </c>
      <c r="H25" s="13">
        <v>1982</v>
      </c>
      <c r="I25" s="13">
        <f t="shared" si="0"/>
        <v>5</v>
      </c>
    </row>
    <row r="26" spans="1:9" x14ac:dyDescent="0.25">
      <c r="A26" s="13">
        <v>1983</v>
      </c>
      <c r="B26" s="45">
        <v>24989</v>
      </c>
      <c r="C26" s="45">
        <v>329</v>
      </c>
      <c r="D26" s="45">
        <v>233</v>
      </c>
      <c r="E26" s="45">
        <v>96</v>
      </c>
      <c r="F26" s="45">
        <v>1</v>
      </c>
      <c r="H26" s="13">
        <v>1983</v>
      </c>
      <c r="I26" s="13">
        <f t="shared" si="0"/>
        <v>1</v>
      </c>
    </row>
    <row r="27" spans="1:9" x14ac:dyDescent="0.25">
      <c r="A27" s="13">
        <v>1984</v>
      </c>
      <c r="B27" s="45">
        <v>25100</v>
      </c>
      <c r="C27" s="45">
        <v>351</v>
      </c>
      <c r="D27" s="45">
        <v>241</v>
      </c>
      <c r="E27" s="45">
        <v>110</v>
      </c>
      <c r="F27" s="45">
        <v>5</v>
      </c>
      <c r="H27" s="13">
        <v>1984</v>
      </c>
      <c r="I27" s="13">
        <f t="shared" si="0"/>
        <v>5</v>
      </c>
    </row>
    <row r="28" spans="1:9" x14ac:dyDescent="0.25">
      <c r="A28" s="13">
        <v>1985</v>
      </c>
      <c r="B28" s="45">
        <v>25211</v>
      </c>
      <c r="C28" s="45">
        <v>315</v>
      </c>
      <c r="D28" s="45">
        <v>271</v>
      </c>
      <c r="E28" s="45">
        <v>44</v>
      </c>
      <c r="F28" s="45">
        <v>1</v>
      </c>
      <c r="H28" s="13">
        <v>1985</v>
      </c>
      <c r="I28" s="13">
        <f t="shared" si="0"/>
        <v>1</v>
      </c>
    </row>
    <row r="29" spans="1:9" x14ac:dyDescent="0.25">
      <c r="A29" s="13">
        <v>1986</v>
      </c>
      <c r="B29" s="45">
        <v>25322</v>
      </c>
      <c r="C29" s="45">
        <v>334</v>
      </c>
      <c r="D29" s="45">
        <v>244</v>
      </c>
      <c r="E29" s="45">
        <v>90</v>
      </c>
      <c r="F29" s="45">
        <v>1</v>
      </c>
      <c r="H29" s="13">
        <v>1986</v>
      </c>
      <c r="I29" s="13">
        <f t="shared" si="0"/>
        <v>1</v>
      </c>
    </row>
    <row r="30" spans="1:9" x14ac:dyDescent="0.25">
      <c r="A30" s="13">
        <v>1987</v>
      </c>
      <c r="B30" s="45">
        <v>25432</v>
      </c>
      <c r="C30" s="45">
        <v>372</v>
      </c>
      <c r="D30" s="45">
        <v>268</v>
      </c>
      <c r="E30" s="45">
        <v>104</v>
      </c>
      <c r="F30" s="45">
        <v>3</v>
      </c>
      <c r="H30" s="13">
        <v>1987</v>
      </c>
      <c r="I30" s="13">
        <f t="shared" si="0"/>
        <v>3</v>
      </c>
    </row>
    <row r="31" spans="1:9" x14ac:dyDescent="0.25">
      <c r="A31" s="13">
        <v>1988</v>
      </c>
      <c r="B31" s="45">
        <v>25543</v>
      </c>
      <c r="C31" s="45">
        <v>308</v>
      </c>
      <c r="D31" s="45">
        <v>250</v>
      </c>
      <c r="E31" s="45">
        <v>58</v>
      </c>
      <c r="F31" s="45">
        <v>3</v>
      </c>
      <c r="H31" s="13">
        <v>1988</v>
      </c>
      <c r="I31" s="13">
        <f t="shared" si="0"/>
        <v>3</v>
      </c>
    </row>
    <row r="32" spans="1:9" x14ac:dyDescent="0.25">
      <c r="A32" s="13">
        <v>1989</v>
      </c>
      <c r="B32" s="45">
        <v>25654</v>
      </c>
      <c r="C32" s="45">
        <v>325</v>
      </c>
      <c r="D32" s="45">
        <v>285</v>
      </c>
      <c r="E32" s="45">
        <v>40</v>
      </c>
      <c r="F32" s="45">
        <v>2</v>
      </c>
      <c r="H32" s="13">
        <v>1989</v>
      </c>
      <c r="I32" s="13">
        <f t="shared" si="0"/>
        <v>2</v>
      </c>
    </row>
    <row r="33" spans="1:9" x14ac:dyDescent="0.25">
      <c r="A33" s="13">
        <v>1990</v>
      </c>
      <c r="B33" s="45">
        <v>25764</v>
      </c>
      <c r="C33" s="45">
        <v>317</v>
      </c>
      <c r="D33" s="45">
        <v>259</v>
      </c>
      <c r="E33" s="45">
        <v>58</v>
      </c>
      <c r="F33" s="45">
        <v>3</v>
      </c>
      <c r="H33" s="13">
        <v>1990</v>
      </c>
      <c r="I33" s="13">
        <f t="shared" si="0"/>
        <v>3</v>
      </c>
    </row>
    <row r="34" spans="1:9" x14ac:dyDescent="0.25">
      <c r="A34" s="13">
        <v>1991</v>
      </c>
      <c r="B34" s="45">
        <v>25875</v>
      </c>
      <c r="C34" s="45">
        <v>285</v>
      </c>
      <c r="D34" s="45">
        <v>289</v>
      </c>
      <c r="E34" s="45">
        <v>-4</v>
      </c>
      <c r="F34" s="45">
        <v>2</v>
      </c>
      <c r="H34" s="13">
        <v>1991</v>
      </c>
      <c r="I34" s="13">
        <f t="shared" si="0"/>
        <v>2</v>
      </c>
    </row>
    <row r="35" spans="1:9" x14ac:dyDescent="0.25">
      <c r="A35" s="13">
        <v>1992</v>
      </c>
      <c r="B35" s="45">
        <v>26031</v>
      </c>
      <c r="C35" s="45">
        <v>342</v>
      </c>
      <c r="D35" s="45">
        <v>294</v>
      </c>
      <c r="E35" s="45">
        <v>48</v>
      </c>
      <c r="F35" s="45">
        <v>4</v>
      </c>
      <c r="H35" s="13">
        <v>1992</v>
      </c>
      <c r="I35" s="13">
        <f t="shared" si="0"/>
        <v>4</v>
      </c>
    </row>
    <row r="36" spans="1:9" x14ac:dyDescent="0.25">
      <c r="A36" s="13">
        <v>1993</v>
      </c>
      <c r="B36" s="45">
        <v>26187</v>
      </c>
      <c r="C36" s="45">
        <v>311</v>
      </c>
      <c r="D36" s="45">
        <v>348</v>
      </c>
      <c r="E36" s="45">
        <v>-37</v>
      </c>
      <c r="F36" s="45">
        <v>2</v>
      </c>
      <c r="H36" s="13">
        <v>1993</v>
      </c>
      <c r="I36" s="13">
        <f t="shared" si="0"/>
        <v>2</v>
      </c>
    </row>
    <row r="37" spans="1:9" x14ac:dyDescent="0.25">
      <c r="A37" s="13">
        <v>1994</v>
      </c>
      <c r="B37" s="45">
        <v>26343</v>
      </c>
      <c r="C37" s="45">
        <v>281</v>
      </c>
      <c r="D37" s="45">
        <v>284</v>
      </c>
      <c r="E37" s="45">
        <v>-3</v>
      </c>
      <c r="F37" s="45">
        <v>3</v>
      </c>
      <c r="H37" s="13">
        <v>1994</v>
      </c>
      <c r="I37" s="13">
        <f t="shared" si="0"/>
        <v>3</v>
      </c>
    </row>
    <row r="38" spans="1:9" x14ac:dyDescent="0.25">
      <c r="A38" s="13">
        <v>1995</v>
      </c>
      <c r="B38" s="45">
        <v>26499</v>
      </c>
      <c r="C38" s="45">
        <v>285</v>
      </c>
      <c r="D38" s="45">
        <v>309</v>
      </c>
      <c r="E38" s="45">
        <v>-24</v>
      </c>
      <c r="F38" s="45">
        <v>4</v>
      </c>
      <c r="H38" s="13">
        <v>1995</v>
      </c>
      <c r="I38" s="13">
        <f t="shared" si="0"/>
        <v>4</v>
      </c>
    </row>
    <row r="39" spans="1:9" x14ac:dyDescent="0.25">
      <c r="A39" s="13">
        <v>1996</v>
      </c>
      <c r="B39" s="45">
        <v>26655</v>
      </c>
      <c r="C39" s="45">
        <v>283</v>
      </c>
      <c r="D39" s="45">
        <v>280</v>
      </c>
      <c r="E39" s="45">
        <v>3</v>
      </c>
      <c r="F39" s="45">
        <v>4</v>
      </c>
      <c r="H39" s="13">
        <v>1996</v>
      </c>
      <c r="I39" s="13">
        <f t="shared" si="0"/>
        <v>4</v>
      </c>
    </row>
    <row r="40" spans="1:9" x14ac:dyDescent="0.25">
      <c r="A40" s="13">
        <v>1997</v>
      </c>
      <c r="B40" s="45">
        <v>26811</v>
      </c>
      <c r="C40" s="45">
        <v>249</v>
      </c>
      <c r="D40" s="45">
        <v>296</v>
      </c>
      <c r="E40" s="45">
        <v>-47</v>
      </c>
      <c r="F40" s="45">
        <v>2</v>
      </c>
      <c r="H40" s="13">
        <v>1997</v>
      </c>
      <c r="I40" s="13">
        <f t="shared" si="0"/>
        <v>2</v>
      </c>
    </row>
    <row r="41" spans="1:9" x14ac:dyDescent="0.25">
      <c r="A41" s="13">
        <v>1998</v>
      </c>
      <c r="B41" s="45">
        <v>26967</v>
      </c>
      <c r="C41" s="45">
        <v>270</v>
      </c>
      <c r="D41" s="45">
        <v>328</v>
      </c>
      <c r="E41" s="45">
        <v>-58</v>
      </c>
      <c r="F41" s="45">
        <v>3</v>
      </c>
      <c r="H41" s="13">
        <v>1998</v>
      </c>
      <c r="I41" s="13">
        <f t="shared" si="0"/>
        <v>3</v>
      </c>
    </row>
    <row r="42" spans="1:9" x14ac:dyDescent="0.25">
      <c r="A42" s="13">
        <v>1999</v>
      </c>
      <c r="B42" s="45">
        <v>27123</v>
      </c>
      <c r="C42" s="45">
        <v>263</v>
      </c>
      <c r="D42" s="45">
        <v>319</v>
      </c>
      <c r="E42" s="45">
        <v>-56</v>
      </c>
      <c r="F42" s="45">
        <v>0</v>
      </c>
      <c r="H42" s="13">
        <v>1999</v>
      </c>
      <c r="I42" s="13">
        <f t="shared" si="0"/>
        <v>0</v>
      </c>
    </row>
    <row r="43" spans="1:9" x14ac:dyDescent="0.25">
      <c r="A43" s="13">
        <v>2000</v>
      </c>
      <c r="B43" s="45">
        <v>27280</v>
      </c>
      <c r="C43" s="45">
        <v>266</v>
      </c>
      <c r="D43" s="45">
        <v>375</v>
      </c>
      <c r="E43" s="45">
        <v>-109</v>
      </c>
      <c r="F43" s="45">
        <v>3</v>
      </c>
      <c r="H43" s="13">
        <v>2000</v>
      </c>
      <c r="I43" s="13">
        <f t="shared" si="0"/>
        <v>3</v>
      </c>
    </row>
    <row r="44" spans="1:9" x14ac:dyDescent="0.25">
      <c r="A44" s="13">
        <v>2001</v>
      </c>
      <c r="B44" s="45">
        <v>27436</v>
      </c>
      <c r="C44" s="45">
        <v>263</v>
      </c>
      <c r="D44" s="45">
        <v>363</v>
      </c>
      <c r="E44" s="45">
        <v>-100</v>
      </c>
      <c r="F44" s="45">
        <v>0</v>
      </c>
      <c r="H44" s="13">
        <v>2001</v>
      </c>
      <c r="I44" s="13">
        <f t="shared" si="0"/>
        <v>0</v>
      </c>
    </row>
    <row r="45" spans="1:9" x14ac:dyDescent="0.25">
      <c r="A45" s="13">
        <v>2002</v>
      </c>
      <c r="B45" s="45">
        <v>26524</v>
      </c>
      <c r="C45" s="45">
        <v>306</v>
      </c>
      <c r="D45" s="45">
        <v>309</v>
      </c>
      <c r="E45" s="45">
        <v>-3</v>
      </c>
      <c r="F45" s="45">
        <v>2</v>
      </c>
      <c r="H45" s="13">
        <v>2002</v>
      </c>
      <c r="I45" s="13">
        <f t="shared" si="0"/>
        <v>2</v>
      </c>
    </row>
    <row r="46" spans="1:9" x14ac:dyDescent="0.25">
      <c r="A46" s="13">
        <v>2003</v>
      </c>
      <c r="B46" s="45">
        <v>26565</v>
      </c>
      <c r="C46" s="45">
        <v>318</v>
      </c>
      <c r="D46" s="45">
        <v>367</v>
      </c>
      <c r="E46" s="45">
        <v>-49</v>
      </c>
      <c r="F46" s="45">
        <v>4</v>
      </c>
      <c r="H46" s="13">
        <v>2003</v>
      </c>
      <c r="I46" s="13">
        <f t="shared" si="0"/>
        <v>4</v>
      </c>
    </row>
    <row r="47" spans="1:9" x14ac:dyDescent="0.25">
      <c r="A47" s="13">
        <v>2004</v>
      </c>
      <c r="B47" s="45">
        <v>26591</v>
      </c>
      <c r="C47" s="45">
        <v>286</v>
      </c>
      <c r="D47" s="45">
        <v>374</v>
      </c>
      <c r="E47" s="45">
        <v>-88</v>
      </c>
      <c r="F47" s="45">
        <v>1</v>
      </c>
      <c r="H47" s="13">
        <v>2004</v>
      </c>
      <c r="I47" s="13">
        <f t="shared" si="0"/>
        <v>1</v>
      </c>
    </row>
    <row r="48" spans="1:9" x14ac:dyDescent="0.25">
      <c r="A48" s="13">
        <v>2005</v>
      </c>
      <c r="B48" s="45">
        <v>26556</v>
      </c>
      <c r="C48" s="45">
        <v>254</v>
      </c>
      <c r="D48" s="45">
        <v>377</v>
      </c>
      <c r="E48" s="45">
        <v>-123</v>
      </c>
      <c r="F48" s="45">
        <v>0</v>
      </c>
      <c r="H48" s="13">
        <v>2005</v>
      </c>
      <c r="I48" s="13">
        <f t="shared" si="0"/>
        <v>0</v>
      </c>
    </row>
    <row r="49" spans="1:9" x14ac:dyDescent="0.25">
      <c r="A49" s="13">
        <v>2006</v>
      </c>
      <c r="B49" s="45">
        <v>26481</v>
      </c>
      <c r="C49" s="45">
        <v>227</v>
      </c>
      <c r="D49" s="45">
        <v>355</v>
      </c>
      <c r="E49" s="45">
        <v>-128</v>
      </c>
      <c r="F49" s="45">
        <v>2</v>
      </c>
      <c r="H49" s="13">
        <v>2006</v>
      </c>
      <c r="I49" s="13">
        <f t="shared" si="0"/>
        <v>2</v>
      </c>
    </row>
    <row r="50" spans="1:9" x14ac:dyDescent="0.25">
      <c r="A50" s="13">
        <v>2007</v>
      </c>
      <c r="B50" s="45">
        <v>26456</v>
      </c>
      <c r="C50" s="45">
        <v>226</v>
      </c>
      <c r="D50" s="45">
        <v>362</v>
      </c>
      <c r="E50" s="45">
        <v>-136</v>
      </c>
      <c r="F50" s="45">
        <v>1</v>
      </c>
      <c r="H50" s="13">
        <v>2007</v>
      </c>
      <c r="I50" s="13">
        <f t="shared" si="0"/>
        <v>1</v>
      </c>
    </row>
    <row r="51" spans="1:9" x14ac:dyDescent="0.25">
      <c r="A51" s="13">
        <v>2008</v>
      </c>
      <c r="B51" s="45">
        <v>26462</v>
      </c>
      <c r="C51" s="45">
        <v>245</v>
      </c>
      <c r="D51" s="45">
        <v>390</v>
      </c>
      <c r="E51" s="45">
        <v>-145</v>
      </c>
      <c r="F51" s="45">
        <v>2</v>
      </c>
      <c r="H51" s="13">
        <v>2008</v>
      </c>
      <c r="I51" s="13">
        <f t="shared" si="0"/>
        <v>2</v>
      </c>
    </row>
    <row r="52" spans="1:9" x14ac:dyDescent="0.25">
      <c r="A52" s="13">
        <v>2009</v>
      </c>
      <c r="B52" s="45">
        <v>26451</v>
      </c>
      <c r="C52" s="45">
        <v>237</v>
      </c>
      <c r="D52" s="45">
        <v>355</v>
      </c>
      <c r="E52" s="45">
        <v>-118</v>
      </c>
      <c r="F52" s="45">
        <v>3</v>
      </c>
      <c r="H52" s="13">
        <v>2009</v>
      </c>
      <c r="I52" s="13">
        <f t="shared" si="0"/>
        <v>3</v>
      </c>
    </row>
    <row r="53" spans="1:9" x14ac:dyDescent="0.25">
      <c r="A53" s="13">
        <v>2010</v>
      </c>
      <c r="B53" s="45">
        <v>26431</v>
      </c>
      <c r="C53" s="45">
        <v>227</v>
      </c>
      <c r="D53" s="45">
        <v>355</v>
      </c>
      <c r="E53" s="45">
        <v>-128</v>
      </c>
      <c r="F53" s="45">
        <v>1</v>
      </c>
      <c r="H53" s="13">
        <v>2010</v>
      </c>
      <c r="I53" s="13">
        <f t="shared" si="0"/>
        <v>1</v>
      </c>
    </row>
    <row r="54" spans="1:9" x14ac:dyDescent="0.25">
      <c r="A54" s="12">
        <v>2011</v>
      </c>
      <c r="B54" s="46">
        <v>27535</v>
      </c>
      <c r="C54" s="46">
        <v>204</v>
      </c>
      <c r="D54" s="46">
        <v>415</v>
      </c>
      <c r="E54" s="46">
        <v>-211</v>
      </c>
      <c r="F54" s="46">
        <v>0</v>
      </c>
      <c r="H54" s="12">
        <v>2011</v>
      </c>
      <c r="I54" s="13">
        <f t="shared" si="0"/>
        <v>0</v>
      </c>
    </row>
    <row r="55" spans="1:9" x14ac:dyDescent="0.25">
      <c r="A55" s="22">
        <v>2012</v>
      </c>
      <c r="B55" s="46">
        <v>27329</v>
      </c>
      <c r="C55" s="46">
        <v>207</v>
      </c>
      <c r="D55" s="46">
        <v>395</v>
      </c>
      <c r="E55" s="46">
        <v>-188</v>
      </c>
      <c r="F55" s="46">
        <v>3</v>
      </c>
      <c r="H55" s="22">
        <v>2012</v>
      </c>
      <c r="I55" s="12">
        <f t="shared" si="0"/>
        <v>3</v>
      </c>
    </row>
    <row r="56" spans="1:9" x14ac:dyDescent="0.25">
      <c r="A56" s="22">
        <v>2013</v>
      </c>
      <c r="B56" s="46">
        <v>27141</v>
      </c>
      <c r="C56" s="46">
        <v>233</v>
      </c>
      <c r="D56" s="46">
        <v>402</v>
      </c>
      <c r="E56" s="46">
        <v>-169</v>
      </c>
      <c r="F56" s="46">
        <v>3</v>
      </c>
      <c r="H56" s="22">
        <v>2013</v>
      </c>
      <c r="I56" s="12">
        <f t="shared" si="0"/>
        <v>3</v>
      </c>
    </row>
    <row r="57" spans="1:9" x14ac:dyDescent="0.25">
      <c r="A57" s="22">
        <v>2014</v>
      </c>
      <c r="B57" s="46">
        <v>26948</v>
      </c>
      <c r="C57" s="46">
        <v>229</v>
      </c>
      <c r="D57" s="46">
        <v>356</v>
      </c>
      <c r="E57" s="46">
        <v>-127</v>
      </c>
      <c r="F57" s="46">
        <v>3</v>
      </c>
      <c r="H57" s="22">
        <v>2014</v>
      </c>
      <c r="I57" s="12">
        <f t="shared" si="0"/>
        <v>3</v>
      </c>
    </row>
    <row r="58" spans="1:9" x14ac:dyDescent="0.25">
      <c r="A58" s="22">
        <v>2015</v>
      </c>
      <c r="B58" s="46">
        <v>26751</v>
      </c>
      <c r="C58" s="46">
        <v>221</v>
      </c>
      <c r="D58" s="46">
        <v>401</v>
      </c>
      <c r="E58" s="46">
        <v>-180</v>
      </c>
      <c r="F58" s="46">
        <v>2</v>
      </c>
      <c r="H58" s="22">
        <v>2015</v>
      </c>
      <c r="I58" s="12">
        <f t="shared" si="0"/>
        <v>2</v>
      </c>
    </row>
    <row r="59" spans="1:9" x14ac:dyDescent="0.25">
      <c r="A59" s="22">
        <v>2016</v>
      </c>
      <c r="B59" s="46">
        <v>26544</v>
      </c>
      <c r="C59" s="46">
        <v>199</v>
      </c>
      <c r="D59" s="46">
        <v>358</v>
      </c>
      <c r="E59" s="46">
        <v>-159</v>
      </c>
      <c r="F59" s="46">
        <v>1</v>
      </c>
      <c r="H59" s="22">
        <v>2016</v>
      </c>
      <c r="I59" s="12">
        <f t="shared" si="0"/>
        <v>1</v>
      </c>
    </row>
    <row r="60" spans="1:9" x14ac:dyDescent="0.25">
      <c r="A60" s="22">
        <v>2017</v>
      </c>
      <c r="B60" s="46">
        <v>26322</v>
      </c>
      <c r="C60" s="46">
        <v>188</v>
      </c>
      <c r="D60" s="46">
        <v>428</v>
      </c>
      <c r="E60" s="46">
        <v>-240</v>
      </c>
      <c r="F60" s="46">
        <v>1</v>
      </c>
      <c r="H60" s="22">
        <v>2017</v>
      </c>
      <c r="I60" s="12">
        <f t="shared" si="0"/>
        <v>1</v>
      </c>
    </row>
    <row r="61" spans="1:9" x14ac:dyDescent="0.25">
      <c r="A61" s="22">
        <v>2018</v>
      </c>
      <c r="B61" s="46">
        <v>26141</v>
      </c>
      <c r="C61" s="46">
        <v>200</v>
      </c>
      <c r="D61" s="46">
        <v>408</v>
      </c>
      <c r="E61" s="46">
        <v>-208</v>
      </c>
      <c r="F61" s="46">
        <v>1</v>
      </c>
      <c r="H61" s="22">
        <v>2018</v>
      </c>
      <c r="I61" s="12">
        <f t="shared" si="0"/>
        <v>1</v>
      </c>
    </row>
    <row r="62" spans="1:9" x14ac:dyDescent="0.25">
      <c r="A62" s="22">
        <v>2019</v>
      </c>
      <c r="B62" s="46">
        <v>25964</v>
      </c>
      <c r="C62" s="46">
        <v>211</v>
      </c>
      <c r="D62" s="46">
        <v>388</v>
      </c>
      <c r="E62" s="46">
        <v>-177</v>
      </c>
      <c r="F62" s="46">
        <v>1</v>
      </c>
      <c r="H62" s="22">
        <v>2019</v>
      </c>
      <c r="I62" s="12">
        <f>F62</f>
        <v>1</v>
      </c>
    </row>
    <row r="63" spans="1:9" x14ac:dyDescent="0.25">
      <c r="A63" s="22">
        <v>2020</v>
      </c>
      <c r="B63" s="46">
        <v>25722</v>
      </c>
      <c r="C63" s="46">
        <v>204</v>
      </c>
      <c r="D63" s="46">
        <v>479</v>
      </c>
      <c r="E63" s="46">
        <v>-275</v>
      </c>
      <c r="F63" s="46">
        <v>0</v>
      </c>
      <c r="H63" s="22">
        <v>2020</v>
      </c>
      <c r="I63" s="12">
        <f>F63</f>
        <v>0</v>
      </c>
    </row>
    <row r="64" spans="1:9" x14ac:dyDescent="0.25">
      <c r="A64" s="22">
        <v>2021</v>
      </c>
      <c r="B64" s="46">
        <v>25468</v>
      </c>
      <c r="C64" s="46">
        <v>199</v>
      </c>
      <c r="D64" s="46">
        <v>543</v>
      </c>
      <c r="E64" s="46">
        <v>-344</v>
      </c>
      <c r="F64" s="46">
        <v>0</v>
      </c>
      <c r="H64" s="22">
        <v>2021</v>
      </c>
      <c r="I64" s="12">
        <f>F64</f>
        <v>0</v>
      </c>
    </row>
    <row r="65" spans="1:9" x14ac:dyDescent="0.25">
      <c r="A65" s="21">
        <v>2022</v>
      </c>
      <c r="B65" s="78">
        <v>25117</v>
      </c>
      <c r="C65" s="78">
        <v>200</v>
      </c>
      <c r="D65" s="78">
        <v>427</v>
      </c>
      <c r="E65" s="78">
        <v>-227</v>
      </c>
      <c r="F65" s="78">
        <v>2</v>
      </c>
      <c r="H65" s="21">
        <v>2022</v>
      </c>
      <c r="I65" s="14">
        <f>F65</f>
        <v>2</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Врњачка Бања</v>
      </c>
    </row>
    <row r="2" spans="1:3" x14ac:dyDescent="0.25">
      <c r="A2" s="12"/>
      <c r="B2" s="12"/>
      <c r="C2" s="12"/>
    </row>
    <row r="3" spans="1:3" x14ac:dyDescent="0.25">
      <c r="B3" s="90" t="s">
        <v>659</v>
      </c>
      <c r="C3" s="90"/>
    </row>
    <row r="4" spans="1:3" x14ac:dyDescent="0.25">
      <c r="A4" s="14" t="s">
        <v>0</v>
      </c>
      <c r="B4" s="19" t="str">
        <f>" " &amp; A1</f>
        <v xml:space="preserve"> Врњачка Бања</v>
      </c>
      <c r="C4" s="19" t="s">
        <v>657</v>
      </c>
    </row>
    <row r="5" spans="1:3" x14ac:dyDescent="0.25">
      <c r="A5" s="13">
        <v>1961</v>
      </c>
      <c r="B5" s="45">
        <v>13.7</v>
      </c>
      <c r="C5" s="45">
        <v>20.399999999999999</v>
      </c>
    </row>
    <row r="6" spans="1:3" x14ac:dyDescent="0.25">
      <c r="A6" s="13">
        <v>1962</v>
      </c>
      <c r="B6" s="45">
        <v>15.5</v>
      </c>
      <c r="C6" s="45">
        <v>19.600000000000001</v>
      </c>
    </row>
    <row r="7" spans="1:3" x14ac:dyDescent="0.25">
      <c r="A7" s="13">
        <v>1963</v>
      </c>
      <c r="B7" s="45">
        <v>15.5</v>
      </c>
      <c r="C7" s="45">
        <v>19.2</v>
      </c>
    </row>
    <row r="8" spans="1:3" x14ac:dyDescent="0.25">
      <c r="A8" s="13">
        <v>1964</v>
      </c>
      <c r="B8" s="45">
        <v>12.7</v>
      </c>
      <c r="C8" s="45">
        <v>18.600000000000001</v>
      </c>
    </row>
    <row r="9" spans="1:3" x14ac:dyDescent="0.25">
      <c r="A9" s="13">
        <v>1965</v>
      </c>
      <c r="B9" s="45">
        <v>15.2</v>
      </c>
      <c r="C9" s="45">
        <v>18.899999999999999</v>
      </c>
    </row>
    <row r="10" spans="1:3" x14ac:dyDescent="0.25">
      <c r="A10" s="13">
        <v>1966</v>
      </c>
      <c r="B10" s="45">
        <v>13.4</v>
      </c>
      <c r="C10" s="45">
        <v>18.2</v>
      </c>
    </row>
    <row r="11" spans="1:3" x14ac:dyDescent="0.25">
      <c r="A11" s="13">
        <v>1967</v>
      </c>
      <c r="B11" s="45">
        <v>12.6</v>
      </c>
      <c r="C11" s="45">
        <v>18.2</v>
      </c>
    </row>
    <row r="12" spans="1:3" x14ac:dyDescent="0.25">
      <c r="A12" s="13">
        <v>1968</v>
      </c>
      <c r="B12" s="45">
        <v>13.2</v>
      </c>
      <c r="C12" s="45">
        <v>18.100000000000001</v>
      </c>
    </row>
    <row r="13" spans="1:3" x14ac:dyDescent="0.25">
      <c r="A13" s="13">
        <v>1969</v>
      </c>
      <c r="B13" s="45">
        <v>13.1</v>
      </c>
      <c r="C13" s="45">
        <v>18.3</v>
      </c>
    </row>
    <row r="14" spans="1:3" x14ac:dyDescent="0.25">
      <c r="A14" s="13">
        <v>1970</v>
      </c>
      <c r="B14" s="45">
        <v>12.8</v>
      </c>
      <c r="C14" s="45">
        <v>17.600000000000001</v>
      </c>
    </row>
    <row r="15" spans="1:3" x14ac:dyDescent="0.25">
      <c r="A15" s="13">
        <v>1971</v>
      </c>
      <c r="B15" s="45">
        <v>11.8</v>
      </c>
      <c r="C15" s="45">
        <v>17.899999999999999</v>
      </c>
    </row>
    <row r="16" spans="1:3" x14ac:dyDescent="0.25">
      <c r="A16" s="13">
        <v>1972</v>
      </c>
      <c r="B16" s="45">
        <v>13.5</v>
      </c>
      <c r="C16" s="45">
        <v>18.100000000000001</v>
      </c>
    </row>
    <row r="17" spans="1:3" x14ac:dyDescent="0.25">
      <c r="A17" s="13">
        <v>1973</v>
      </c>
      <c r="B17" s="45">
        <v>14.5</v>
      </c>
      <c r="C17" s="45">
        <v>18.100000000000001</v>
      </c>
    </row>
    <row r="18" spans="1:3" x14ac:dyDescent="0.25">
      <c r="A18" s="13">
        <v>1974</v>
      </c>
      <c r="B18" s="45">
        <v>13.1</v>
      </c>
      <c r="C18" s="45">
        <v>18.399999999999999</v>
      </c>
    </row>
    <row r="19" spans="1:3" x14ac:dyDescent="0.25">
      <c r="A19" s="13">
        <v>1975</v>
      </c>
      <c r="B19" s="45">
        <v>15.2</v>
      </c>
      <c r="C19" s="45">
        <v>18.5</v>
      </c>
    </row>
    <row r="20" spans="1:3" x14ac:dyDescent="0.25">
      <c r="A20" s="13">
        <v>1976</v>
      </c>
      <c r="B20" s="45">
        <v>12.8</v>
      </c>
      <c r="C20" s="45">
        <v>18.600000000000001</v>
      </c>
    </row>
    <row r="21" spans="1:3" x14ac:dyDescent="0.25">
      <c r="A21" s="13">
        <v>1977</v>
      </c>
      <c r="B21" s="45">
        <v>14.3</v>
      </c>
      <c r="C21" s="45">
        <v>18</v>
      </c>
    </row>
    <row r="22" spans="1:3" x14ac:dyDescent="0.25">
      <c r="A22" s="13">
        <v>1978</v>
      </c>
      <c r="B22" s="45">
        <v>13.1</v>
      </c>
      <c r="C22" s="45">
        <v>17.600000000000001</v>
      </c>
    </row>
    <row r="23" spans="1:3" x14ac:dyDescent="0.25">
      <c r="A23" s="13">
        <v>1979</v>
      </c>
      <c r="B23" s="45">
        <v>13.8</v>
      </c>
      <c r="C23" s="45">
        <v>17.3</v>
      </c>
    </row>
    <row r="24" spans="1:3" x14ac:dyDescent="0.25">
      <c r="A24" s="13">
        <v>1980</v>
      </c>
      <c r="B24" s="45">
        <v>12.9</v>
      </c>
      <c r="C24" s="45">
        <v>17.600000000000001</v>
      </c>
    </row>
    <row r="25" spans="1:3" x14ac:dyDescent="0.25">
      <c r="A25" s="13">
        <v>1981</v>
      </c>
      <c r="B25" s="45">
        <v>14.2</v>
      </c>
      <c r="C25" s="45">
        <v>16.3</v>
      </c>
    </row>
    <row r="26" spans="1:3" x14ac:dyDescent="0.25">
      <c r="A26" s="13">
        <v>1982</v>
      </c>
      <c r="B26" s="45">
        <v>13.7</v>
      </c>
      <c r="C26" s="45">
        <v>17</v>
      </c>
    </row>
    <row r="27" spans="1:3" x14ac:dyDescent="0.25">
      <c r="A27" s="13">
        <v>1983</v>
      </c>
      <c r="B27" s="45">
        <v>13.2</v>
      </c>
      <c r="C27" s="45">
        <v>16.8</v>
      </c>
    </row>
    <row r="28" spans="1:3" x14ac:dyDescent="0.25">
      <c r="A28" s="13">
        <v>1984</v>
      </c>
      <c r="B28" s="45">
        <v>14</v>
      </c>
      <c r="C28" s="45">
        <v>17.2</v>
      </c>
    </row>
    <row r="29" spans="1:3" x14ac:dyDescent="0.25">
      <c r="A29" s="13">
        <v>1985</v>
      </c>
      <c r="B29" s="45">
        <v>12.5</v>
      </c>
      <c r="C29" s="45">
        <v>16.399999999999999</v>
      </c>
    </row>
    <row r="30" spans="1:3" x14ac:dyDescent="0.25">
      <c r="A30" s="13">
        <v>1986</v>
      </c>
      <c r="B30" s="45">
        <v>13.2</v>
      </c>
      <c r="C30" s="45">
        <v>16.100000000000001</v>
      </c>
    </row>
    <row r="31" spans="1:3" x14ac:dyDescent="0.25">
      <c r="A31" s="13">
        <v>1987</v>
      </c>
      <c r="B31" s="45">
        <v>14.6</v>
      </c>
      <c r="C31" s="45">
        <v>16.100000000000001</v>
      </c>
    </row>
    <row r="32" spans="1:3" x14ac:dyDescent="0.25">
      <c r="A32" s="13">
        <v>1988</v>
      </c>
      <c r="B32" s="45">
        <v>12.1</v>
      </c>
      <c r="C32" s="45">
        <v>16</v>
      </c>
    </row>
    <row r="33" spans="1:3" x14ac:dyDescent="0.25">
      <c r="A33" s="13">
        <v>1989</v>
      </c>
      <c r="B33" s="45">
        <v>12.7</v>
      </c>
      <c r="C33" s="45">
        <v>15</v>
      </c>
    </row>
    <row r="34" spans="1:3" x14ac:dyDescent="0.25">
      <c r="A34" s="13">
        <v>1990</v>
      </c>
      <c r="B34" s="45">
        <v>12.3</v>
      </c>
      <c r="C34" s="45">
        <v>15</v>
      </c>
    </row>
    <row r="35" spans="1:3" x14ac:dyDescent="0.25">
      <c r="A35" s="13">
        <v>1991</v>
      </c>
      <c r="B35" s="45">
        <v>11</v>
      </c>
      <c r="C35" s="45">
        <v>14.6</v>
      </c>
    </row>
    <row r="36" spans="1:3" x14ac:dyDescent="0.25">
      <c r="A36" s="13">
        <v>1992</v>
      </c>
      <c r="B36" s="45">
        <v>13.1</v>
      </c>
      <c r="C36" s="45">
        <v>13.3</v>
      </c>
    </row>
    <row r="37" spans="1:3" x14ac:dyDescent="0.25">
      <c r="A37" s="13">
        <v>1993</v>
      </c>
      <c r="B37" s="45">
        <v>11.9</v>
      </c>
      <c r="C37" s="45">
        <v>13.4</v>
      </c>
    </row>
    <row r="38" spans="1:3" x14ac:dyDescent="0.25">
      <c r="A38" s="13">
        <v>1994</v>
      </c>
      <c r="B38" s="45">
        <v>10.7</v>
      </c>
      <c r="C38" s="45">
        <v>13</v>
      </c>
    </row>
    <row r="39" spans="1:3" x14ac:dyDescent="0.25">
      <c r="A39" s="13">
        <v>1995</v>
      </c>
      <c r="B39" s="45">
        <v>10.8</v>
      </c>
      <c r="C39" s="45">
        <v>13.2</v>
      </c>
    </row>
    <row r="40" spans="1:3" x14ac:dyDescent="0.25">
      <c r="A40" s="13">
        <v>1996</v>
      </c>
      <c r="B40" s="45">
        <v>10.6</v>
      </c>
      <c r="C40" s="45">
        <v>12.9</v>
      </c>
    </row>
    <row r="41" spans="1:3" x14ac:dyDescent="0.25">
      <c r="A41" s="13">
        <v>1997</v>
      </c>
      <c r="B41" s="45">
        <v>9.3000000000000007</v>
      </c>
      <c r="C41" s="45">
        <v>12.2</v>
      </c>
    </row>
    <row r="42" spans="1:3" x14ac:dyDescent="0.25">
      <c r="A42" s="13">
        <v>1998</v>
      </c>
      <c r="B42" s="45">
        <v>10</v>
      </c>
      <c r="C42" s="45">
        <v>9.6999999999999993</v>
      </c>
    </row>
    <row r="43" spans="1:3" x14ac:dyDescent="0.25">
      <c r="A43" s="13">
        <v>1999</v>
      </c>
      <c r="B43" s="45">
        <v>9.6999999999999993</v>
      </c>
      <c r="C43" s="45">
        <v>9.1999999999999993</v>
      </c>
    </row>
    <row r="44" spans="1:3" x14ac:dyDescent="0.25">
      <c r="A44" s="13">
        <v>2000</v>
      </c>
      <c r="B44" s="45">
        <v>9.8000000000000007</v>
      </c>
      <c r="C44" s="45">
        <v>9.4</v>
      </c>
    </row>
    <row r="45" spans="1:3" x14ac:dyDescent="0.25">
      <c r="A45" s="13">
        <v>2001</v>
      </c>
      <c r="B45" s="45">
        <v>9.6</v>
      </c>
      <c r="C45" s="45">
        <v>9.9</v>
      </c>
    </row>
    <row r="46" spans="1:3" x14ac:dyDescent="0.25">
      <c r="A46" s="13">
        <v>2002</v>
      </c>
      <c r="B46" s="45">
        <v>11.5</v>
      </c>
      <c r="C46" s="45">
        <v>10.4</v>
      </c>
    </row>
    <row r="47" spans="1:3" x14ac:dyDescent="0.25">
      <c r="A47" s="13">
        <v>2003</v>
      </c>
      <c r="B47" s="45">
        <v>12</v>
      </c>
      <c r="C47" s="45">
        <v>10.6</v>
      </c>
    </row>
    <row r="48" spans="1:3" x14ac:dyDescent="0.25">
      <c r="A48" s="13">
        <v>2004</v>
      </c>
      <c r="B48" s="45">
        <v>10.8</v>
      </c>
      <c r="C48" s="45">
        <v>10.5</v>
      </c>
    </row>
    <row r="49" spans="1:3" x14ac:dyDescent="0.25">
      <c r="A49" s="13">
        <v>2005</v>
      </c>
      <c r="B49" s="45">
        <v>9.6</v>
      </c>
      <c r="C49" s="45">
        <v>9.6999999999999993</v>
      </c>
    </row>
    <row r="50" spans="1:3" x14ac:dyDescent="0.25">
      <c r="A50" s="13">
        <v>2006</v>
      </c>
      <c r="B50" s="45">
        <v>8.6</v>
      </c>
      <c r="C50" s="45">
        <v>9.6</v>
      </c>
    </row>
    <row r="51" spans="1:3" x14ac:dyDescent="0.25">
      <c r="A51" s="13">
        <v>2007</v>
      </c>
      <c r="B51" s="45">
        <v>8.5</v>
      </c>
      <c r="C51" s="45">
        <v>9.1999999999999993</v>
      </c>
    </row>
    <row r="52" spans="1:3" x14ac:dyDescent="0.25">
      <c r="A52" s="13">
        <v>2008</v>
      </c>
      <c r="B52" s="45">
        <v>9.3000000000000007</v>
      </c>
      <c r="C52" s="45">
        <v>9.4</v>
      </c>
    </row>
    <row r="53" spans="1:3" x14ac:dyDescent="0.25">
      <c r="A53" s="13">
        <v>2009</v>
      </c>
      <c r="B53" s="45">
        <v>9</v>
      </c>
      <c r="C53" s="45">
        <v>9.6</v>
      </c>
    </row>
    <row r="54" spans="1:3" x14ac:dyDescent="0.25">
      <c r="A54" s="13">
        <v>2010</v>
      </c>
      <c r="B54" s="45">
        <v>8.6</v>
      </c>
      <c r="C54" s="45">
        <v>9.4</v>
      </c>
    </row>
    <row r="55" spans="1:3" x14ac:dyDescent="0.25">
      <c r="A55" s="12">
        <v>2011</v>
      </c>
      <c r="B55" s="46">
        <v>7.4</v>
      </c>
      <c r="C55" s="46">
        <v>9.1</v>
      </c>
    </row>
    <row r="56" spans="1:3" x14ac:dyDescent="0.25">
      <c r="A56" s="22">
        <v>2012</v>
      </c>
      <c r="B56" s="46">
        <v>7.6</v>
      </c>
      <c r="C56" s="46">
        <v>9.3000000000000007</v>
      </c>
    </row>
    <row r="57" spans="1:3" x14ac:dyDescent="0.25">
      <c r="A57" s="22">
        <v>2013</v>
      </c>
      <c r="B57" s="46">
        <v>8.6</v>
      </c>
      <c r="C57" s="46">
        <v>9.1</v>
      </c>
    </row>
    <row r="58" spans="1:3" x14ac:dyDescent="0.25">
      <c r="A58" s="22">
        <v>2014</v>
      </c>
      <c r="B58" s="46">
        <v>8.5</v>
      </c>
      <c r="C58" s="46">
        <v>9.3000000000000007</v>
      </c>
    </row>
    <row r="59" spans="1:3" x14ac:dyDescent="0.25">
      <c r="A59" s="22">
        <v>2015</v>
      </c>
      <c r="B59" s="46">
        <v>8.3000000000000007</v>
      </c>
      <c r="C59" s="46">
        <v>9.3000000000000007</v>
      </c>
    </row>
    <row r="60" spans="1:3" x14ac:dyDescent="0.25">
      <c r="A60" s="22">
        <v>2016</v>
      </c>
      <c r="B60" s="46">
        <v>7.5</v>
      </c>
      <c r="C60" s="46">
        <v>9.1999999999999993</v>
      </c>
    </row>
    <row r="61" spans="1:3" x14ac:dyDescent="0.25">
      <c r="A61" s="22">
        <v>2017</v>
      </c>
      <c r="B61" s="46">
        <v>7.1</v>
      </c>
      <c r="C61" s="46">
        <v>9.1999999999999993</v>
      </c>
    </row>
    <row r="62" spans="1:3" x14ac:dyDescent="0.25">
      <c r="A62" s="22">
        <v>2018</v>
      </c>
      <c r="B62" s="46">
        <v>7.7</v>
      </c>
      <c r="C62" s="46">
        <v>9.1999999999999993</v>
      </c>
    </row>
    <row r="63" spans="1:3" x14ac:dyDescent="0.25">
      <c r="A63" s="22">
        <v>2019</v>
      </c>
      <c r="B63" s="46">
        <v>8.1</v>
      </c>
      <c r="C63" s="46">
        <v>9.3000000000000007</v>
      </c>
    </row>
    <row r="64" spans="1:3" x14ac:dyDescent="0.25">
      <c r="A64" s="22">
        <v>2020</v>
      </c>
      <c r="B64" s="46">
        <v>7.9</v>
      </c>
      <c r="C64" s="46">
        <v>8.9</v>
      </c>
    </row>
    <row r="65" spans="1:3" x14ac:dyDescent="0.25">
      <c r="A65" s="22">
        <v>2021</v>
      </c>
      <c r="B65" s="46">
        <v>7.8</v>
      </c>
      <c r="C65" s="46">
        <v>9.1</v>
      </c>
    </row>
    <row r="66" spans="1:3" x14ac:dyDescent="0.25">
      <c r="A66" s="21">
        <v>2022</v>
      </c>
      <c r="B66" s="78">
        <v>8</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Врњачка Бања</v>
      </c>
    </row>
    <row r="2" spans="1:3" x14ac:dyDescent="0.25">
      <c r="A2" s="12"/>
      <c r="B2" s="12"/>
      <c r="C2" s="12"/>
    </row>
    <row r="3" spans="1:3" x14ac:dyDescent="0.25">
      <c r="B3" s="90" t="s">
        <v>660</v>
      </c>
      <c r="C3" s="90"/>
    </row>
    <row r="4" spans="1:3" x14ac:dyDescent="0.25">
      <c r="A4" s="14" t="s">
        <v>0</v>
      </c>
      <c r="B4" s="19" t="str">
        <f>" " &amp; A1</f>
        <v xml:space="preserve"> Врњачка Бања</v>
      </c>
      <c r="C4" s="19" t="s">
        <v>657</v>
      </c>
    </row>
    <row r="5" spans="1:3" x14ac:dyDescent="0.25">
      <c r="A5" s="13">
        <v>1961</v>
      </c>
      <c r="B5" s="45">
        <v>7.1</v>
      </c>
      <c r="C5" s="45">
        <v>9.1</v>
      </c>
    </row>
    <row r="6" spans="1:3" x14ac:dyDescent="0.25">
      <c r="A6" s="13">
        <v>1962</v>
      </c>
      <c r="B6" s="45">
        <v>6.4</v>
      </c>
      <c r="C6" s="45">
        <v>10.1</v>
      </c>
    </row>
    <row r="7" spans="1:3" x14ac:dyDescent="0.25">
      <c r="A7" s="13">
        <v>1963</v>
      </c>
      <c r="B7" s="45">
        <v>6.4</v>
      </c>
      <c r="C7" s="45">
        <v>9</v>
      </c>
    </row>
    <row r="8" spans="1:3" x14ac:dyDescent="0.25">
      <c r="A8" s="13">
        <v>1964</v>
      </c>
      <c r="B8" s="45">
        <v>8.1</v>
      </c>
      <c r="C8" s="45">
        <v>9.5</v>
      </c>
    </row>
    <row r="9" spans="1:3" x14ac:dyDescent="0.25">
      <c r="A9" s="13">
        <v>1965</v>
      </c>
      <c r="B9" s="45">
        <v>7</v>
      </c>
      <c r="C9" s="45">
        <v>8.9</v>
      </c>
    </row>
    <row r="10" spans="1:3" x14ac:dyDescent="0.25">
      <c r="A10" s="13">
        <v>1966</v>
      </c>
      <c r="B10" s="45">
        <v>6.8</v>
      </c>
      <c r="C10" s="45">
        <v>8.1999999999999993</v>
      </c>
    </row>
    <row r="11" spans="1:3" x14ac:dyDescent="0.25">
      <c r="A11" s="13">
        <v>1967</v>
      </c>
      <c r="B11" s="45">
        <v>8.8000000000000007</v>
      </c>
      <c r="C11" s="45">
        <v>9.1</v>
      </c>
    </row>
    <row r="12" spans="1:3" x14ac:dyDescent="0.25">
      <c r="A12" s="13">
        <v>1968</v>
      </c>
      <c r="B12" s="45">
        <v>7.4</v>
      </c>
      <c r="C12" s="45">
        <v>8.6999999999999993</v>
      </c>
    </row>
    <row r="13" spans="1:3" x14ac:dyDescent="0.25">
      <c r="A13" s="13">
        <v>1969</v>
      </c>
      <c r="B13" s="45">
        <v>8.6999999999999993</v>
      </c>
      <c r="C13" s="45">
        <v>9.5</v>
      </c>
    </row>
    <row r="14" spans="1:3" x14ac:dyDescent="0.25">
      <c r="A14" s="13">
        <v>1970</v>
      </c>
      <c r="B14" s="45">
        <v>9.6999999999999993</v>
      </c>
      <c r="C14" s="45">
        <v>9.3000000000000007</v>
      </c>
    </row>
    <row r="15" spans="1:3" x14ac:dyDescent="0.25">
      <c r="A15" s="13">
        <v>1971</v>
      </c>
      <c r="B15" s="45">
        <v>8</v>
      </c>
      <c r="C15" s="45">
        <v>9</v>
      </c>
    </row>
    <row r="16" spans="1:3" x14ac:dyDescent="0.25">
      <c r="A16" s="13">
        <v>1972</v>
      </c>
      <c r="B16" s="45">
        <v>9</v>
      </c>
      <c r="C16" s="45">
        <v>9.5</v>
      </c>
    </row>
    <row r="17" spans="1:3" x14ac:dyDescent="0.25">
      <c r="A17" s="13">
        <v>1973</v>
      </c>
      <c r="B17" s="45">
        <v>8.6</v>
      </c>
      <c r="C17" s="45">
        <v>9</v>
      </c>
    </row>
    <row r="18" spans="1:3" x14ac:dyDescent="0.25">
      <c r="A18" s="13">
        <v>1974</v>
      </c>
      <c r="B18" s="45">
        <v>7.6</v>
      </c>
      <c r="C18" s="45">
        <v>8.8000000000000007</v>
      </c>
    </row>
    <row r="19" spans="1:3" x14ac:dyDescent="0.25">
      <c r="A19" s="13">
        <v>1975</v>
      </c>
      <c r="B19" s="45">
        <v>9.3000000000000007</v>
      </c>
      <c r="C19" s="45">
        <v>9.1</v>
      </c>
    </row>
    <row r="20" spans="1:3" x14ac:dyDescent="0.25">
      <c r="A20" s="13">
        <v>1976</v>
      </c>
      <c r="B20" s="45">
        <v>7.1</v>
      </c>
      <c r="C20" s="45">
        <v>8.9</v>
      </c>
    </row>
    <row r="21" spans="1:3" x14ac:dyDescent="0.25">
      <c r="A21" s="13">
        <v>1977</v>
      </c>
      <c r="B21" s="45">
        <v>9</v>
      </c>
      <c r="C21" s="45">
        <v>8.8000000000000007</v>
      </c>
    </row>
    <row r="22" spans="1:3" x14ac:dyDescent="0.25">
      <c r="A22" s="13">
        <v>1978</v>
      </c>
      <c r="B22" s="45">
        <v>9</v>
      </c>
      <c r="C22" s="45">
        <v>9</v>
      </c>
    </row>
    <row r="23" spans="1:3" x14ac:dyDescent="0.25">
      <c r="A23" s="13">
        <v>1979</v>
      </c>
      <c r="B23" s="45">
        <v>9.1999999999999993</v>
      </c>
      <c r="C23" s="45">
        <v>9</v>
      </c>
    </row>
    <row r="24" spans="1:3" x14ac:dyDescent="0.25">
      <c r="A24" s="13">
        <v>1980</v>
      </c>
      <c r="B24" s="45">
        <v>8.4</v>
      </c>
      <c r="C24" s="45">
        <v>9.1999999999999993</v>
      </c>
    </row>
    <row r="25" spans="1:3" x14ac:dyDescent="0.25">
      <c r="A25" s="13">
        <v>1981</v>
      </c>
      <c r="B25" s="45">
        <v>8.4</v>
      </c>
      <c r="C25" s="45">
        <v>9.4</v>
      </c>
    </row>
    <row r="26" spans="1:3" x14ac:dyDescent="0.25">
      <c r="A26" s="13">
        <v>1982</v>
      </c>
      <c r="B26" s="45">
        <v>9.1</v>
      </c>
      <c r="C26" s="45">
        <v>9.5</v>
      </c>
    </row>
    <row r="27" spans="1:3" x14ac:dyDescent="0.25">
      <c r="A27" s="13">
        <v>1983</v>
      </c>
      <c r="B27" s="45">
        <v>9.3000000000000007</v>
      </c>
      <c r="C27" s="45">
        <v>10.1</v>
      </c>
    </row>
    <row r="28" spans="1:3" x14ac:dyDescent="0.25">
      <c r="A28" s="13">
        <v>1984</v>
      </c>
      <c r="B28" s="45">
        <v>9.6</v>
      </c>
      <c r="C28" s="45">
        <v>9.9</v>
      </c>
    </row>
    <row r="29" spans="1:3" x14ac:dyDescent="0.25">
      <c r="A29" s="13">
        <v>1985</v>
      </c>
      <c r="B29" s="45">
        <v>10.7</v>
      </c>
      <c r="C29" s="45">
        <v>9.9</v>
      </c>
    </row>
    <row r="30" spans="1:3" x14ac:dyDescent="0.25">
      <c r="A30" s="13">
        <v>1986</v>
      </c>
      <c r="B30" s="45">
        <v>9.6</v>
      </c>
      <c r="C30" s="45">
        <v>9.9</v>
      </c>
    </row>
    <row r="31" spans="1:3" x14ac:dyDescent="0.25">
      <c r="A31" s="13">
        <v>1987</v>
      </c>
      <c r="B31" s="45">
        <v>10.5</v>
      </c>
      <c r="C31" s="45">
        <v>9.8000000000000007</v>
      </c>
    </row>
    <row r="32" spans="1:3" x14ac:dyDescent="0.25">
      <c r="A32" s="13">
        <v>1988</v>
      </c>
      <c r="B32" s="45">
        <v>9.8000000000000007</v>
      </c>
      <c r="C32" s="45">
        <v>9.6999999999999993</v>
      </c>
    </row>
    <row r="33" spans="1:3" x14ac:dyDescent="0.25">
      <c r="A33" s="13">
        <v>1989</v>
      </c>
      <c r="B33" s="45">
        <v>11.1</v>
      </c>
      <c r="C33" s="45">
        <v>9.9</v>
      </c>
    </row>
    <row r="34" spans="1:3" x14ac:dyDescent="0.25">
      <c r="A34" s="13">
        <v>1990</v>
      </c>
      <c r="B34" s="45">
        <v>10.1</v>
      </c>
      <c r="C34" s="45">
        <v>9.6</v>
      </c>
    </row>
    <row r="35" spans="1:3" x14ac:dyDescent="0.25">
      <c r="A35" s="13">
        <v>1991</v>
      </c>
      <c r="B35" s="45">
        <v>11.2</v>
      </c>
      <c r="C35" s="45">
        <v>10</v>
      </c>
    </row>
    <row r="36" spans="1:3" x14ac:dyDescent="0.25">
      <c r="A36" s="13">
        <v>1992</v>
      </c>
      <c r="B36" s="45">
        <v>11.3</v>
      </c>
      <c r="C36" s="45">
        <v>10.3</v>
      </c>
    </row>
    <row r="37" spans="1:3" x14ac:dyDescent="0.25">
      <c r="A37" s="13">
        <v>1993</v>
      </c>
      <c r="B37" s="45">
        <v>13.3</v>
      </c>
      <c r="C37" s="45">
        <v>10.4</v>
      </c>
    </row>
    <row r="38" spans="1:3" x14ac:dyDescent="0.25">
      <c r="A38" s="13">
        <v>1994</v>
      </c>
      <c r="B38" s="45">
        <v>10.8</v>
      </c>
      <c r="C38" s="45">
        <v>10.199999999999999</v>
      </c>
    </row>
    <row r="39" spans="1:3" x14ac:dyDescent="0.25">
      <c r="A39" s="13">
        <v>1995</v>
      </c>
      <c r="B39" s="45">
        <v>11.7</v>
      </c>
      <c r="C39" s="45">
        <v>10.3</v>
      </c>
    </row>
    <row r="40" spans="1:3" x14ac:dyDescent="0.25">
      <c r="A40" s="13">
        <v>1996</v>
      </c>
      <c r="B40" s="45">
        <v>10.5</v>
      </c>
      <c r="C40" s="45">
        <v>10.7</v>
      </c>
    </row>
    <row r="41" spans="1:3" x14ac:dyDescent="0.25">
      <c r="A41" s="13">
        <v>1997</v>
      </c>
      <c r="B41" s="45">
        <v>11</v>
      </c>
      <c r="C41" s="45">
        <v>10.6</v>
      </c>
    </row>
    <row r="42" spans="1:3" x14ac:dyDescent="0.25">
      <c r="A42" s="13">
        <v>1998</v>
      </c>
      <c r="B42" s="45">
        <v>12.2</v>
      </c>
      <c r="C42" s="45">
        <v>12.6</v>
      </c>
    </row>
    <row r="43" spans="1:3" x14ac:dyDescent="0.25">
      <c r="A43" s="13">
        <v>1999</v>
      </c>
      <c r="B43" s="45">
        <v>11.8</v>
      </c>
      <c r="C43" s="45">
        <v>12.9</v>
      </c>
    </row>
    <row r="44" spans="1:3" x14ac:dyDescent="0.25">
      <c r="A44" s="13">
        <v>2000</v>
      </c>
      <c r="B44" s="45">
        <v>13.7</v>
      </c>
      <c r="C44" s="45">
        <v>13.2</v>
      </c>
    </row>
    <row r="45" spans="1:3" x14ac:dyDescent="0.25">
      <c r="A45" s="13">
        <v>2001</v>
      </c>
      <c r="B45" s="45">
        <v>13.2</v>
      </c>
      <c r="C45" s="45">
        <v>12.6</v>
      </c>
    </row>
    <row r="46" spans="1:3" x14ac:dyDescent="0.25">
      <c r="A46" s="13">
        <v>2002</v>
      </c>
      <c r="B46" s="45">
        <v>11.6</v>
      </c>
      <c r="C46" s="45">
        <v>13.7</v>
      </c>
    </row>
    <row r="47" spans="1:3" x14ac:dyDescent="0.25">
      <c r="A47" s="13">
        <v>2003</v>
      </c>
      <c r="B47" s="45">
        <v>13.8</v>
      </c>
      <c r="C47" s="45">
        <v>13.9</v>
      </c>
    </row>
    <row r="48" spans="1:3" x14ac:dyDescent="0.25">
      <c r="A48" s="13">
        <v>2004</v>
      </c>
      <c r="B48" s="45">
        <v>14.1</v>
      </c>
      <c r="C48" s="45">
        <v>14</v>
      </c>
    </row>
    <row r="49" spans="1:3" x14ac:dyDescent="0.25">
      <c r="A49" s="13">
        <v>2005</v>
      </c>
      <c r="B49" s="45">
        <v>14.2</v>
      </c>
      <c r="C49" s="45">
        <v>14.3</v>
      </c>
    </row>
    <row r="50" spans="1:3" x14ac:dyDescent="0.25">
      <c r="A50" s="13">
        <v>2006</v>
      </c>
      <c r="B50" s="45">
        <v>13.4</v>
      </c>
      <c r="C50" s="45">
        <v>13.9</v>
      </c>
    </row>
    <row r="51" spans="1:3" x14ac:dyDescent="0.25">
      <c r="A51" s="13">
        <v>2007</v>
      </c>
      <c r="B51" s="45">
        <v>13.7</v>
      </c>
      <c r="C51" s="45">
        <v>13.9</v>
      </c>
    </row>
    <row r="52" spans="1:3" x14ac:dyDescent="0.25">
      <c r="A52" s="13">
        <v>2008</v>
      </c>
      <c r="B52" s="45">
        <v>14.7</v>
      </c>
      <c r="C52" s="45">
        <v>14</v>
      </c>
    </row>
    <row r="53" spans="1:3" x14ac:dyDescent="0.25">
      <c r="A53" s="13">
        <v>2009</v>
      </c>
      <c r="B53" s="45">
        <v>13.4</v>
      </c>
      <c r="C53" s="45">
        <v>14.2</v>
      </c>
    </row>
    <row r="54" spans="1:3" x14ac:dyDescent="0.25">
      <c r="A54" s="13">
        <v>2010</v>
      </c>
      <c r="B54" s="45">
        <v>13.4</v>
      </c>
      <c r="C54" s="45">
        <v>14.2</v>
      </c>
    </row>
    <row r="55" spans="1:3" x14ac:dyDescent="0.25">
      <c r="A55" s="12">
        <v>2011</v>
      </c>
      <c r="B55" s="46">
        <v>15.1</v>
      </c>
      <c r="C55" s="46">
        <v>14.2</v>
      </c>
    </row>
    <row r="56" spans="1:3" x14ac:dyDescent="0.25">
      <c r="A56" s="22">
        <v>2012</v>
      </c>
      <c r="B56" s="46">
        <v>14.5</v>
      </c>
      <c r="C56" s="46">
        <v>14.2</v>
      </c>
    </row>
    <row r="57" spans="1:3" x14ac:dyDescent="0.25">
      <c r="A57" s="22">
        <v>2013</v>
      </c>
      <c r="B57" s="46">
        <v>14.8</v>
      </c>
      <c r="C57" s="46">
        <v>14</v>
      </c>
    </row>
    <row r="58" spans="1:3" x14ac:dyDescent="0.25">
      <c r="A58" s="22">
        <v>2014</v>
      </c>
      <c r="B58" s="46">
        <v>13.2</v>
      </c>
      <c r="C58" s="46">
        <v>14.2</v>
      </c>
    </row>
    <row r="59" spans="1:3" x14ac:dyDescent="0.25">
      <c r="A59" s="22">
        <v>2015</v>
      </c>
      <c r="B59" s="46">
        <v>15</v>
      </c>
      <c r="C59" s="46">
        <v>14.6</v>
      </c>
    </row>
    <row r="60" spans="1:3" x14ac:dyDescent="0.25">
      <c r="A60" s="22">
        <v>2016</v>
      </c>
      <c r="B60" s="46">
        <v>13.5</v>
      </c>
      <c r="C60" s="46">
        <v>14.3</v>
      </c>
    </row>
    <row r="61" spans="1:3" x14ac:dyDescent="0.25">
      <c r="A61" s="22">
        <v>2017</v>
      </c>
      <c r="B61" s="46">
        <v>16.3</v>
      </c>
      <c r="C61" s="46">
        <v>14.8</v>
      </c>
    </row>
    <row r="62" spans="1:3" x14ac:dyDescent="0.25">
      <c r="A62" s="22">
        <v>2018</v>
      </c>
      <c r="B62" s="46">
        <v>15.6</v>
      </c>
      <c r="C62" s="46">
        <v>14.6</v>
      </c>
    </row>
    <row r="63" spans="1:3" x14ac:dyDescent="0.25">
      <c r="A63" s="22">
        <v>2019</v>
      </c>
      <c r="B63" s="46">
        <v>14.9</v>
      </c>
      <c r="C63" s="46">
        <v>14.6</v>
      </c>
    </row>
    <row r="64" spans="1:3" x14ac:dyDescent="0.25">
      <c r="A64" s="22">
        <v>2020</v>
      </c>
      <c r="B64" s="46">
        <v>18.600000000000001</v>
      </c>
      <c r="C64" s="46">
        <v>16.899999999999999</v>
      </c>
    </row>
    <row r="65" spans="1:3" x14ac:dyDescent="0.25">
      <c r="A65" s="22">
        <v>2021</v>
      </c>
      <c r="B65" s="46">
        <v>21.3</v>
      </c>
      <c r="C65" s="46">
        <v>20</v>
      </c>
    </row>
    <row r="66" spans="1:3" x14ac:dyDescent="0.25">
      <c r="A66" s="21">
        <v>2022</v>
      </c>
      <c r="B66" s="78">
        <v>17</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Врњачка Бања</v>
      </c>
    </row>
    <row r="2" spans="1:3" x14ac:dyDescent="0.25">
      <c r="A2" s="12"/>
      <c r="B2" s="12"/>
      <c r="C2" s="12"/>
    </row>
    <row r="3" spans="1:3" x14ac:dyDescent="0.25">
      <c r="B3" s="90" t="s">
        <v>661</v>
      </c>
      <c r="C3" s="90"/>
    </row>
    <row r="4" spans="1:3" x14ac:dyDescent="0.25">
      <c r="A4" s="14" t="s">
        <v>0</v>
      </c>
      <c r="B4" s="19" t="str">
        <f>" " &amp; A1</f>
        <v xml:space="preserve"> Врњачка Бања</v>
      </c>
      <c r="C4" s="19" t="s">
        <v>657</v>
      </c>
    </row>
    <row r="5" spans="1:3" x14ac:dyDescent="0.25">
      <c r="A5" s="13">
        <v>1961</v>
      </c>
      <c r="B5" s="45">
        <v>6.6</v>
      </c>
      <c r="C5" s="45">
        <v>11.3</v>
      </c>
    </row>
    <row r="6" spans="1:3" x14ac:dyDescent="0.25">
      <c r="A6" s="13">
        <v>1962</v>
      </c>
      <c r="B6" s="45">
        <v>9.1</v>
      </c>
      <c r="C6" s="45">
        <v>9.5</v>
      </c>
    </row>
    <row r="7" spans="1:3" x14ac:dyDescent="0.25">
      <c r="A7" s="13">
        <v>1963</v>
      </c>
      <c r="B7" s="45">
        <v>9.1</v>
      </c>
      <c r="C7" s="45">
        <v>10.199999999999999</v>
      </c>
    </row>
    <row r="8" spans="1:3" x14ac:dyDescent="0.25">
      <c r="A8" s="13">
        <v>1964</v>
      </c>
      <c r="B8" s="45">
        <v>4.5999999999999996</v>
      </c>
      <c r="C8" s="45">
        <v>9.1</v>
      </c>
    </row>
    <row r="9" spans="1:3" x14ac:dyDescent="0.25">
      <c r="A9" s="13">
        <v>1965</v>
      </c>
      <c r="B9" s="45">
        <v>8.1999999999999993</v>
      </c>
      <c r="C9" s="45">
        <v>10</v>
      </c>
    </row>
    <row r="10" spans="1:3" x14ac:dyDescent="0.25">
      <c r="A10" s="13">
        <v>1966</v>
      </c>
      <c r="B10" s="45">
        <v>6.6</v>
      </c>
      <c r="C10" s="45">
        <v>10</v>
      </c>
    </row>
    <row r="11" spans="1:3" x14ac:dyDescent="0.25">
      <c r="A11" s="13">
        <v>1967</v>
      </c>
      <c r="B11" s="45">
        <v>3.8</v>
      </c>
      <c r="C11" s="45">
        <v>9.1</v>
      </c>
    </row>
    <row r="12" spans="1:3" x14ac:dyDescent="0.25">
      <c r="A12" s="13">
        <v>1968</v>
      </c>
      <c r="B12" s="45">
        <v>5.8</v>
      </c>
      <c r="C12" s="45">
        <v>9.4</v>
      </c>
    </row>
    <row r="13" spans="1:3" x14ac:dyDescent="0.25">
      <c r="A13" s="13">
        <v>1969</v>
      </c>
      <c r="B13" s="45">
        <v>4.4000000000000004</v>
      </c>
      <c r="C13" s="45">
        <v>8.8000000000000007</v>
      </c>
    </row>
    <row r="14" spans="1:3" x14ac:dyDescent="0.25">
      <c r="A14" s="13">
        <v>1970</v>
      </c>
      <c r="B14" s="45">
        <v>3.1</v>
      </c>
      <c r="C14" s="45">
        <v>8.3000000000000007</v>
      </c>
    </row>
    <row r="15" spans="1:3" x14ac:dyDescent="0.25">
      <c r="A15" s="13">
        <v>1971</v>
      </c>
      <c r="B15" s="45">
        <v>3.8</v>
      </c>
      <c r="C15" s="45">
        <v>8.9</v>
      </c>
    </row>
    <row r="16" spans="1:3" x14ac:dyDescent="0.25">
      <c r="A16" s="13">
        <v>1972</v>
      </c>
      <c r="B16" s="45">
        <v>4.5</v>
      </c>
      <c r="C16" s="45">
        <v>8.6</v>
      </c>
    </row>
    <row r="17" spans="1:3" x14ac:dyDescent="0.25">
      <c r="A17" s="13">
        <v>1973</v>
      </c>
      <c r="B17" s="45">
        <v>5.9</v>
      </c>
      <c r="C17" s="45">
        <v>9.1</v>
      </c>
    </row>
    <row r="18" spans="1:3" x14ac:dyDescent="0.25">
      <c r="A18" s="13">
        <v>1974</v>
      </c>
      <c r="B18" s="45">
        <v>5.5</v>
      </c>
      <c r="C18" s="45">
        <v>9.6</v>
      </c>
    </row>
    <row r="19" spans="1:3" x14ac:dyDescent="0.25">
      <c r="A19" s="13">
        <v>1975</v>
      </c>
      <c r="B19" s="45">
        <v>5.9</v>
      </c>
      <c r="C19" s="45">
        <v>9.4</v>
      </c>
    </row>
    <row r="20" spans="1:3" x14ac:dyDescent="0.25">
      <c r="A20" s="13">
        <v>1976</v>
      </c>
      <c r="B20" s="45">
        <v>5.7</v>
      </c>
      <c r="C20" s="45">
        <v>9.6999999999999993</v>
      </c>
    </row>
    <row r="21" spans="1:3" x14ac:dyDescent="0.25">
      <c r="A21" s="13">
        <v>1977</v>
      </c>
      <c r="B21" s="45">
        <v>5.3</v>
      </c>
      <c r="C21" s="45">
        <v>9.1999999999999993</v>
      </c>
    </row>
    <row r="22" spans="1:3" x14ac:dyDescent="0.25">
      <c r="A22" s="13">
        <v>1978</v>
      </c>
      <c r="B22" s="45">
        <v>4.0999999999999996</v>
      </c>
      <c r="C22" s="45">
        <v>8.6</v>
      </c>
    </row>
    <row r="23" spans="1:3" x14ac:dyDescent="0.25">
      <c r="A23" s="13">
        <v>1979</v>
      </c>
      <c r="B23" s="45">
        <v>4.5999999999999996</v>
      </c>
      <c r="C23" s="45">
        <v>8.3000000000000007</v>
      </c>
    </row>
    <row r="24" spans="1:3" x14ac:dyDescent="0.25">
      <c r="A24" s="13">
        <v>1980</v>
      </c>
      <c r="B24" s="45">
        <v>4.5</v>
      </c>
      <c r="C24" s="45">
        <v>8.4</v>
      </c>
    </row>
    <row r="25" spans="1:3" x14ac:dyDescent="0.25">
      <c r="A25" s="13">
        <v>1981</v>
      </c>
      <c r="B25" s="45">
        <v>5.8</v>
      </c>
      <c r="C25" s="45">
        <v>6.9</v>
      </c>
    </row>
    <row r="26" spans="1:3" x14ac:dyDescent="0.25">
      <c r="A26" s="13">
        <v>1982</v>
      </c>
      <c r="B26" s="45">
        <v>4.5999999999999996</v>
      </c>
      <c r="C26" s="45">
        <v>7.5</v>
      </c>
    </row>
    <row r="27" spans="1:3" x14ac:dyDescent="0.25">
      <c r="A27" s="13">
        <v>1983</v>
      </c>
      <c r="B27" s="45">
        <v>3.9</v>
      </c>
      <c r="C27" s="45">
        <v>6.7</v>
      </c>
    </row>
    <row r="28" spans="1:3" x14ac:dyDescent="0.25">
      <c r="A28" s="13">
        <v>1984</v>
      </c>
      <c r="B28" s="45">
        <v>4.4000000000000004</v>
      </c>
      <c r="C28" s="45">
        <v>7.3</v>
      </c>
    </row>
    <row r="29" spans="1:3" x14ac:dyDescent="0.25">
      <c r="A29" s="13">
        <v>1985</v>
      </c>
      <c r="B29" s="45">
        <v>1.8</v>
      </c>
      <c r="C29" s="45">
        <v>6.5</v>
      </c>
    </row>
    <row r="30" spans="1:3" x14ac:dyDescent="0.25">
      <c r="A30" s="13">
        <v>1986</v>
      </c>
      <c r="B30" s="45">
        <v>3.6</v>
      </c>
      <c r="C30" s="45">
        <v>6.2</v>
      </c>
    </row>
    <row r="31" spans="1:3" x14ac:dyDescent="0.25">
      <c r="A31" s="13">
        <v>1987</v>
      </c>
      <c r="B31" s="45">
        <v>4.0999999999999996</v>
      </c>
      <c r="C31" s="45">
        <v>6.3</v>
      </c>
    </row>
    <row r="32" spans="1:3" x14ac:dyDescent="0.25">
      <c r="A32" s="13">
        <v>1988</v>
      </c>
      <c r="B32" s="45">
        <v>2.2999999999999998</v>
      </c>
      <c r="C32" s="45">
        <v>6.3</v>
      </c>
    </row>
    <row r="33" spans="1:3" x14ac:dyDescent="0.25">
      <c r="A33" s="13">
        <v>1989</v>
      </c>
      <c r="B33" s="45">
        <v>1.6</v>
      </c>
      <c r="C33" s="45">
        <v>5.0999999999999996</v>
      </c>
    </row>
    <row r="34" spans="1:3" x14ac:dyDescent="0.25">
      <c r="A34" s="13">
        <v>1990</v>
      </c>
      <c r="B34" s="45">
        <v>2.2000000000000002</v>
      </c>
      <c r="C34" s="45">
        <v>5.4</v>
      </c>
    </row>
    <row r="35" spans="1:3" x14ac:dyDescent="0.25">
      <c r="A35" s="13">
        <v>1991</v>
      </c>
      <c r="B35" s="45">
        <v>-0.2</v>
      </c>
      <c r="C35" s="45">
        <v>4.5999999999999996</v>
      </c>
    </row>
    <row r="36" spans="1:3" x14ac:dyDescent="0.25">
      <c r="A36" s="13">
        <v>1992</v>
      </c>
      <c r="B36" s="45">
        <v>1.8</v>
      </c>
      <c r="C36" s="45">
        <v>3</v>
      </c>
    </row>
    <row r="37" spans="1:3" x14ac:dyDescent="0.25">
      <c r="A37" s="13">
        <v>1993</v>
      </c>
      <c r="B37" s="45">
        <v>-1.4</v>
      </c>
      <c r="C37" s="45">
        <v>3</v>
      </c>
    </row>
    <row r="38" spans="1:3" x14ac:dyDescent="0.25">
      <c r="A38" s="13">
        <v>1994</v>
      </c>
      <c r="B38" s="45">
        <v>-0.1</v>
      </c>
      <c r="C38" s="45">
        <v>2.8</v>
      </c>
    </row>
    <row r="39" spans="1:3" x14ac:dyDescent="0.25">
      <c r="A39" s="13">
        <v>1995</v>
      </c>
      <c r="B39" s="45">
        <v>-0.9</v>
      </c>
      <c r="C39" s="45">
        <v>2.9</v>
      </c>
    </row>
    <row r="40" spans="1:3" x14ac:dyDescent="0.25">
      <c r="A40" s="13">
        <v>1996</v>
      </c>
      <c r="B40" s="45">
        <v>0.1</v>
      </c>
      <c r="C40" s="45">
        <v>2.2000000000000002</v>
      </c>
    </row>
    <row r="41" spans="1:3" x14ac:dyDescent="0.25">
      <c r="A41" s="13">
        <v>1997</v>
      </c>
      <c r="B41" s="45">
        <v>-1.7</v>
      </c>
      <c r="C41" s="45">
        <v>1.6</v>
      </c>
    </row>
    <row r="42" spans="1:3" x14ac:dyDescent="0.25">
      <c r="A42" s="13">
        <v>1998</v>
      </c>
      <c r="B42" s="45">
        <v>-2.2000000000000002</v>
      </c>
      <c r="C42" s="45">
        <v>-2.9</v>
      </c>
    </row>
    <row r="43" spans="1:3" x14ac:dyDescent="0.25">
      <c r="A43" s="13">
        <v>1999</v>
      </c>
      <c r="B43" s="45">
        <v>-2.1</v>
      </c>
      <c r="C43" s="45">
        <v>-3.7</v>
      </c>
    </row>
    <row r="44" spans="1:3" x14ac:dyDescent="0.25">
      <c r="A44" s="13">
        <v>2000</v>
      </c>
      <c r="B44" s="45">
        <v>-3.9</v>
      </c>
      <c r="C44" s="45">
        <v>-3.8</v>
      </c>
    </row>
    <row r="45" spans="1:3" x14ac:dyDescent="0.25">
      <c r="A45" s="13">
        <v>2001</v>
      </c>
      <c r="B45" s="45">
        <v>-3.6</v>
      </c>
      <c r="C45" s="45">
        <v>-2.7</v>
      </c>
    </row>
    <row r="46" spans="1:3" x14ac:dyDescent="0.25">
      <c r="A46" s="13">
        <v>2002</v>
      </c>
      <c r="B46" s="45">
        <v>-0.1</v>
      </c>
      <c r="C46" s="45">
        <v>-3.3</v>
      </c>
    </row>
    <row r="47" spans="1:3" x14ac:dyDescent="0.25">
      <c r="A47" s="13">
        <v>2003</v>
      </c>
      <c r="B47" s="45">
        <v>-1.8</v>
      </c>
      <c r="C47" s="45">
        <v>-3.3</v>
      </c>
    </row>
    <row r="48" spans="1:3" x14ac:dyDescent="0.25">
      <c r="A48" s="13">
        <v>2004</v>
      </c>
      <c r="B48" s="45">
        <v>-3.3</v>
      </c>
      <c r="C48" s="45">
        <v>-3.5</v>
      </c>
    </row>
    <row r="49" spans="1:3" x14ac:dyDescent="0.25">
      <c r="A49" s="13">
        <v>2005</v>
      </c>
      <c r="B49" s="45">
        <v>-4.5999999999999996</v>
      </c>
      <c r="C49" s="45">
        <v>-4.5999999999999996</v>
      </c>
    </row>
    <row r="50" spans="1:3" x14ac:dyDescent="0.25">
      <c r="A50" s="13">
        <v>2006</v>
      </c>
      <c r="B50" s="45">
        <v>-4.8</v>
      </c>
      <c r="C50" s="45">
        <v>-4.3</v>
      </c>
    </row>
    <row r="51" spans="1:3" x14ac:dyDescent="0.25">
      <c r="A51" s="13">
        <v>2007</v>
      </c>
      <c r="B51" s="45">
        <v>-5.2</v>
      </c>
      <c r="C51" s="45">
        <v>-4.7</v>
      </c>
    </row>
    <row r="52" spans="1:3" x14ac:dyDescent="0.25">
      <c r="A52" s="13">
        <v>2008</v>
      </c>
      <c r="B52" s="45">
        <v>-5.4</v>
      </c>
      <c r="C52" s="45">
        <v>-4.5999999999999996</v>
      </c>
    </row>
    <row r="53" spans="1:3" x14ac:dyDescent="0.25">
      <c r="A53" s="13">
        <v>2009</v>
      </c>
      <c r="B53" s="45">
        <v>-4.4000000000000004</v>
      </c>
      <c r="C53" s="45">
        <v>-4.5999999999999996</v>
      </c>
    </row>
    <row r="54" spans="1:3" x14ac:dyDescent="0.25">
      <c r="A54" s="13">
        <v>2010</v>
      </c>
      <c r="B54" s="45">
        <v>-4.8</v>
      </c>
      <c r="C54" s="45">
        <v>-4.8</v>
      </c>
    </row>
    <row r="55" spans="1:3" x14ac:dyDescent="0.25">
      <c r="A55" s="12">
        <v>2011</v>
      </c>
      <c r="B55" s="46">
        <v>-7.7</v>
      </c>
      <c r="C55" s="46">
        <v>-5.2</v>
      </c>
    </row>
    <row r="56" spans="1:3" x14ac:dyDescent="0.25">
      <c r="A56" s="22">
        <v>2012</v>
      </c>
      <c r="B56" s="46">
        <v>-6.9</v>
      </c>
      <c r="C56" s="46">
        <v>-4.9000000000000004</v>
      </c>
    </row>
    <row r="57" spans="1:3" x14ac:dyDescent="0.25">
      <c r="A57" s="22">
        <v>2013</v>
      </c>
      <c r="B57" s="46">
        <v>-6.2</v>
      </c>
      <c r="C57" s="46">
        <v>-4.8</v>
      </c>
    </row>
    <row r="58" spans="1:3" x14ac:dyDescent="0.25">
      <c r="A58" s="22">
        <v>2014</v>
      </c>
      <c r="B58" s="46">
        <v>-4.7</v>
      </c>
      <c r="C58" s="46">
        <v>-4.9000000000000004</v>
      </c>
    </row>
    <row r="59" spans="1:3" x14ac:dyDescent="0.25">
      <c r="A59" s="22">
        <v>2015</v>
      </c>
      <c r="B59" s="46">
        <v>-6.7</v>
      </c>
      <c r="C59" s="46">
        <v>-5.3</v>
      </c>
    </row>
    <row r="60" spans="1:3" x14ac:dyDescent="0.25">
      <c r="A60" s="22">
        <v>2016</v>
      </c>
      <c r="B60" s="46">
        <v>-6</v>
      </c>
      <c r="C60" s="46">
        <v>-5.0999999999999996</v>
      </c>
    </row>
    <row r="61" spans="1:3" x14ac:dyDescent="0.25">
      <c r="A61" s="22">
        <v>2017</v>
      </c>
      <c r="B61" s="46">
        <v>-9.1</v>
      </c>
      <c r="C61" s="46">
        <v>-5.5</v>
      </c>
    </row>
    <row r="62" spans="1:3" x14ac:dyDescent="0.25">
      <c r="A62" s="22">
        <v>2018</v>
      </c>
      <c r="B62" s="46">
        <v>-8</v>
      </c>
      <c r="C62" s="46">
        <v>-5.4</v>
      </c>
    </row>
    <row r="63" spans="1:3" x14ac:dyDescent="0.25">
      <c r="A63" s="22">
        <v>2019</v>
      </c>
      <c r="B63" s="46">
        <v>-6.8</v>
      </c>
      <c r="C63" s="46">
        <v>-5.3</v>
      </c>
    </row>
    <row r="64" spans="1:3" x14ac:dyDescent="0.25">
      <c r="A64" s="22">
        <v>2020</v>
      </c>
      <c r="B64" s="46">
        <v>-10.7</v>
      </c>
      <c r="C64" s="46">
        <v>-8</v>
      </c>
    </row>
    <row r="65" spans="1:3" x14ac:dyDescent="0.25">
      <c r="A65" s="22">
        <v>2021</v>
      </c>
      <c r="B65" s="46">
        <v>-13.5</v>
      </c>
      <c r="C65" s="46">
        <v>-10.9</v>
      </c>
    </row>
    <row r="66" spans="1:3" x14ac:dyDescent="0.25">
      <c r="A66" s="21">
        <v>2022</v>
      </c>
      <c r="B66" s="78">
        <v>-9</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Врњачка Бања</v>
      </c>
    </row>
    <row r="2" spans="1:3" x14ac:dyDescent="0.25">
      <c r="A2" s="12"/>
      <c r="B2" s="12"/>
      <c r="C2" s="12"/>
    </row>
    <row r="3" spans="1:3" x14ac:dyDescent="0.25">
      <c r="B3" s="90" t="s">
        <v>662</v>
      </c>
      <c r="C3" s="90"/>
    </row>
    <row r="4" spans="1:3" x14ac:dyDescent="0.25">
      <c r="A4" s="14" t="s">
        <v>0</v>
      </c>
      <c r="B4" s="19" t="str">
        <f>" " &amp; A1</f>
        <v xml:space="preserve"> Врњачка Бања</v>
      </c>
      <c r="C4" s="19" t="s">
        <v>657</v>
      </c>
    </row>
    <row r="5" spans="1:3" x14ac:dyDescent="0.25">
      <c r="A5" s="13">
        <v>1961</v>
      </c>
      <c r="B5" s="45">
        <v>31.1</v>
      </c>
      <c r="C5" s="45">
        <v>82.9</v>
      </c>
    </row>
    <row r="6" spans="1:3" x14ac:dyDescent="0.25">
      <c r="A6" s="13">
        <v>1962</v>
      </c>
      <c r="B6" s="45">
        <v>37.200000000000003</v>
      </c>
      <c r="C6" s="45">
        <v>87.1</v>
      </c>
    </row>
    <row r="7" spans="1:3" x14ac:dyDescent="0.25">
      <c r="A7" s="13">
        <v>1963</v>
      </c>
      <c r="B7" s="45">
        <v>36.5</v>
      </c>
      <c r="C7" s="45">
        <v>78.2</v>
      </c>
    </row>
    <row r="8" spans="1:3" x14ac:dyDescent="0.25">
      <c r="A8" s="13">
        <v>1964</v>
      </c>
      <c r="B8" s="45">
        <v>28</v>
      </c>
      <c r="C8" s="45">
        <v>78.2</v>
      </c>
    </row>
    <row r="9" spans="1:3" x14ac:dyDescent="0.25">
      <c r="A9" s="13">
        <v>1965</v>
      </c>
      <c r="B9" s="45">
        <v>45.9</v>
      </c>
      <c r="C9" s="45">
        <v>74.900000000000006</v>
      </c>
    </row>
    <row r="10" spans="1:3" x14ac:dyDescent="0.25">
      <c r="A10" s="13">
        <v>1966</v>
      </c>
      <c r="B10" s="45">
        <v>33</v>
      </c>
      <c r="C10" s="45">
        <v>62.8</v>
      </c>
    </row>
    <row r="11" spans="1:3" x14ac:dyDescent="0.25">
      <c r="A11" s="13">
        <v>1967</v>
      </c>
      <c r="B11" s="45">
        <v>57.7</v>
      </c>
      <c r="C11" s="45">
        <v>63.8</v>
      </c>
    </row>
    <row r="12" spans="1:3" x14ac:dyDescent="0.25">
      <c r="A12" s="13">
        <v>1968</v>
      </c>
      <c r="B12" s="45">
        <v>21.6</v>
      </c>
      <c r="C12" s="45">
        <v>59.4</v>
      </c>
    </row>
    <row r="13" spans="1:3" x14ac:dyDescent="0.25">
      <c r="A13" s="13">
        <v>1969</v>
      </c>
      <c r="B13" s="45">
        <v>43</v>
      </c>
      <c r="C13" s="45">
        <v>58.7</v>
      </c>
    </row>
    <row r="14" spans="1:3" x14ac:dyDescent="0.25">
      <c r="A14" s="13">
        <v>1970</v>
      </c>
      <c r="B14" s="45">
        <v>50.7</v>
      </c>
      <c r="C14" s="45">
        <v>56.3</v>
      </c>
    </row>
    <row r="15" spans="1:3" x14ac:dyDescent="0.25">
      <c r="A15" s="13">
        <v>1971</v>
      </c>
      <c r="B15" s="45">
        <v>34.9</v>
      </c>
      <c r="C15" s="45">
        <v>53.1</v>
      </c>
    </row>
    <row r="16" spans="1:3" x14ac:dyDescent="0.25">
      <c r="A16" s="13">
        <v>1972</v>
      </c>
      <c r="B16" s="45">
        <v>43.5</v>
      </c>
      <c r="C16" s="45">
        <v>46.9</v>
      </c>
    </row>
    <row r="17" spans="1:3" x14ac:dyDescent="0.25">
      <c r="A17" s="13">
        <v>1973</v>
      </c>
      <c r="B17" s="45">
        <v>18.399999999999999</v>
      </c>
      <c r="C17" s="45">
        <v>47.7</v>
      </c>
    </row>
    <row r="18" spans="1:3" x14ac:dyDescent="0.25">
      <c r="A18" s="13">
        <v>1974</v>
      </c>
      <c r="B18" s="45">
        <v>10</v>
      </c>
      <c r="C18" s="45">
        <v>45.3</v>
      </c>
    </row>
    <row r="19" spans="1:3" x14ac:dyDescent="0.25">
      <c r="A19" s="13">
        <v>1975</v>
      </c>
      <c r="B19" s="45">
        <v>20</v>
      </c>
      <c r="C19" s="45">
        <v>44</v>
      </c>
    </row>
    <row r="20" spans="1:3" x14ac:dyDescent="0.25">
      <c r="A20" s="13">
        <v>1976</v>
      </c>
      <c r="B20" s="45">
        <v>20.100000000000001</v>
      </c>
      <c r="C20" s="45">
        <v>39.9</v>
      </c>
    </row>
    <row r="21" spans="1:3" x14ac:dyDescent="0.25">
      <c r="A21" s="13">
        <v>1977</v>
      </c>
      <c r="B21" s="45">
        <v>26.6</v>
      </c>
      <c r="C21" s="45">
        <v>39.6</v>
      </c>
    </row>
    <row r="22" spans="1:3" x14ac:dyDescent="0.25">
      <c r="A22" s="13">
        <v>1978</v>
      </c>
      <c r="B22" s="45">
        <v>25.6</v>
      </c>
      <c r="C22" s="45">
        <v>37.799999999999997</v>
      </c>
    </row>
    <row r="23" spans="1:3" x14ac:dyDescent="0.25">
      <c r="A23" s="13">
        <v>1979</v>
      </c>
      <c r="B23" s="45">
        <v>15</v>
      </c>
      <c r="C23" s="45">
        <v>38.200000000000003</v>
      </c>
    </row>
    <row r="24" spans="1:3" x14ac:dyDescent="0.25">
      <c r="A24" s="13">
        <v>1980</v>
      </c>
      <c r="B24" s="45">
        <v>12.6</v>
      </c>
      <c r="C24" s="45">
        <v>33.9</v>
      </c>
    </row>
    <row r="25" spans="1:3" x14ac:dyDescent="0.25">
      <c r="A25" s="13">
        <v>1981</v>
      </c>
      <c r="B25" s="45">
        <v>8.5</v>
      </c>
      <c r="C25" s="45">
        <v>35</v>
      </c>
    </row>
    <row r="26" spans="1:3" x14ac:dyDescent="0.25">
      <c r="A26" s="13">
        <v>1982</v>
      </c>
      <c r="B26" s="45">
        <v>14.6</v>
      </c>
      <c r="C26" s="45">
        <v>36.5</v>
      </c>
    </row>
    <row r="27" spans="1:3" x14ac:dyDescent="0.25">
      <c r="A27" s="13">
        <v>1983</v>
      </c>
      <c r="B27" s="45">
        <v>3</v>
      </c>
      <c r="C27" s="45">
        <v>36.6</v>
      </c>
    </row>
    <row r="28" spans="1:3" x14ac:dyDescent="0.25">
      <c r="A28" s="13">
        <v>1984</v>
      </c>
      <c r="B28" s="45">
        <v>14.2</v>
      </c>
      <c r="C28" s="45">
        <v>31.9</v>
      </c>
    </row>
    <row r="29" spans="1:3" x14ac:dyDescent="0.25">
      <c r="A29" s="13">
        <v>1985</v>
      </c>
      <c r="B29" s="45">
        <v>3.2</v>
      </c>
      <c r="C29" s="45">
        <v>33.700000000000003</v>
      </c>
    </row>
    <row r="30" spans="1:3" x14ac:dyDescent="0.25">
      <c r="A30" s="13">
        <v>1986</v>
      </c>
      <c r="B30" s="45">
        <v>3</v>
      </c>
      <c r="C30" s="45">
        <v>32</v>
      </c>
    </row>
    <row r="31" spans="1:3" x14ac:dyDescent="0.25">
      <c r="A31" s="13">
        <v>1987</v>
      </c>
      <c r="B31" s="45">
        <v>8.1</v>
      </c>
      <c r="C31" s="45">
        <v>30.2</v>
      </c>
    </row>
    <row r="32" spans="1:3" x14ac:dyDescent="0.25">
      <c r="A32" s="13">
        <v>1988</v>
      </c>
      <c r="B32" s="45">
        <v>9.6999999999999993</v>
      </c>
      <c r="C32" s="45">
        <v>30.5</v>
      </c>
    </row>
    <row r="33" spans="1:3" x14ac:dyDescent="0.25">
      <c r="A33" s="13">
        <v>1989</v>
      </c>
      <c r="B33" s="45">
        <v>6.2</v>
      </c>
      <c r="C33" s="45">
        <v>30.2</v>
      </c>
    </row>
    <row r="34" spans="1:3" x14ac:dyDescent="0.25">
      <c r="A34" s="13">
        <v>1990</v>
      </c>
      <c r="B34" s="45">
        <v>9.5</v>
      </c>
      <c r="C34" s="45">
        <v>23.2</v>
      </c>
    </row>
    <row r="35" spans="1:3" x14ac:dyDescent="0.25">
      <c r="A35" s="13">
        <v>1991</v>
      </c>
      <c r="B35" s="45">
        <v>7</v>
      </c>
      <c r="C35" s="45">
        <v>21.6</v>
      </c>
    </row>
    <row r="36" spans="1:3" x14ac:dyDescent="0.25">
      <c r="A36" s="13">
        <v>1992</v>
      </c>
      <c r="B36" s="45">
        <v>11.7</v>
      </c>
      <c r="C36" s="45">
        <v>22.3</v>
      </c>
    </row>
    <row r="37" spans="1:3" x14ac:dyDescent="0.25">
      <c r="A37" s="13">
        <v>1993</v>
      </c>
      <c r="B37" s="45">
        <v>6.4</v>
      </c>
      <c r="C37" s="45">
        <v>22.3</v>
      </c>
    </row>
    <row r="38" spans="1:3" x14ac:dyDescent="0.25">
      <c r="A38" s="13">
        <v>1994</v>
      </c>
      <c r="B38" s="45">
        <v>10.7</v>
      </c>
      <c r="C38" s="45">
        <v>18.600000000000001</v>
      </c>
    </row>
    <row r="39" spans="1:3" x14ac:dyDescent="0.25">
      <c r="A39" s="13">
        <v>1995</v>
      </c>
      <c r="B39" s="45">
        <v>14</v>
      </c>
      <c r="C39" s="45">
        <v>17.2</v>
      </c>
    </row>
    <row r="40" spans="1:3" x14ac:dyDescent="0.25">
      <c r="A40" s="13">
        <v>1996</v>
      </c>
      <c r="B40" s="45">
        <v>14.1</v>
      </c>
      <c r="C40" s="45">
        <v>15.1</v>
      </c>
    </row>
    <row r="41" spans="1:3" x14ac:dyDescent="0.25">
      <c r="A41" s="13">
        <v>1997</v>
      </c>
      <c r="B41" s="45">
        <v>8</v>
      </c>
      <c r="C41" s="45">
        <v>14.2</v>
      </c>
    </row>
    <row r="42" spans="1:3" x14ac:dyDescent="0.25">
      <c r="A42" s="13">
        <v>1998</v>
      </c>
      <c r="B42" s="45">
        <v>11.1</v>
      </c>
      <c r="C42" s="45">
        <v>11.6</v>
      </c>
    </row>
    <row r="43" spans="1:3" x14ac:dyDescent="0.25">
      <c r="A43" s="13">
        <v>1999</v>
      </c>
      <c r="B43" s="45">
        <v>0</v>
      </c>
      <c r="C43" s="45">
        <v>11</v>
      </c>
    </row>
    <row r="44" spans="1:3" x14ac:dyDescent="0.25">
      <c r="A44" s="13">
        <v>2000</v>
      </c>
      <c r="B44" s="45">
        <v>11.3</v>
      </c>
      <c r="C44" s="45">
        <v>10.6</v>
      </c>
    </row>
    <row r="45" spans="1:3" x14ac:dyDescent="0.25">
      <c r="A45" s="13">
        <v>2001</v>
      </c>
      <c r="B45" s="45">
        <v>0</v>
      </c>
      <c r="C45" s="45">
        <v>10.199999999999999</v>
      </c>
    </row>
    <row r="46" spans="1:3" x14ac:dyDescent="0.25">
      <c r="A46" s="13">
        <v>2002</v>
      </c>
      <c r="B46" s="45">
        <v>6.5</v>
      </c>
      <c r="C46" s="45">
        <v>10.1</v>
      </c>
    </row>
    <row r="47" spans="1:3" x14ac:dyDescent="0.25">
      <c r="A47" s="13">
        <v>2003</v>
      </c>
      <c r="B47" s="45">
        <v>12.6</v>
      </c>
      <c r="C47" s="45">
        <v>9</v>
      </c>
    </row>
    <row r="48" spans="1:3" x14ac:dyDescent="0.25">
      <c r="A48" s="13">
        <v>2004</v>
      </c>
      <c r="B48" s="45">
        <v>3.5</v>
      </c>
      <c r="C48" s="45">
        <v>8.1</v>
      </c>
    </row>
    <row r="49" spans="1:3" x14ac:dyDescent="0.25">
      <c r="A49" s="13">
        <v>2005</v>
      </c>
      <c r="B49" s="45">
        <v>0</v>
      </c>
      <c r="C49" s="45">
        <v>8</v>
      </c>
    </row>
    <row r="50" spans="1:3" x14ac:dyDescent="0.25">
      <c r="A50" s="13">
        <v>2006</v>
      </c>
      <c r="B50" s="45">
        <v>8.8000000000000007</v>
      </c>
      <c r="C50" s="45">
        <v>7.4</v>
      </c>
    </row>
    <row r="51" spans="1:3" x14ac:dyDescent="0.25">
      <c r="A51" s="13">
        <v>2007</v>
      </c>
      <c r="B51" s="45">
        <v>4.4000000000000004</v>
      </c>
      <c r="C51" s="45">
        <v>7.1</v>
      </c>
    </row>
    <row r="52" spans="1:3" x14ac:dyDescent="0.25">
      <c r="A52" s="13">
        <v>2008</v>
      </c>
      <c r="B52" s="45">
        <v>8.1999999999999993</v>
      </c>
      <c r="C52" s="45">
        <v>6.7</v>
      </c>
    </row>
    <row r="53" spans="1:3" x14ac:dyDescent="0.25">
      <c r="A53" s="13">
        <v>2009</v>
      </c>
      <c r="B53" s="45">
        <v>12.7</v>
      </c>
      <c r="C53" s="45">
        <v>7</v>
      </c>
    </row>
    <row r="54" spans="1:3" x14ac:dyDescent="0.25">
      <c r="A54" s="13">
        <v>2010</v>
      </c>
      <c r="B54" s="45">
        <v>4.4000000000000004</v>
      </c>
      <c r="C54" s="45">
        <v>6.7</v>
      </c>
    </row>
    <row r="55" spans="1:3" x14ac:dyDescent="0.25">
      <c r="A55" s="12">
        <v>2011</v>
      </c>
      <c r="B55" s="46">
        <v>0</v>
      </c>
      <c r="C55" s="46">
        <v>6.3</v>
      </c>
    </row>
    <row r="56" spans="1:3" x14ac:dyDescent="0.25">
      <c r="A56" s="22">
        <v>2012</v>
      </c>
      <c r="B56" s="46">
        <v>14.5</v>
      </c>
      <c r="C56" s="46">
        <v>6.2</v>
      </c>
    </row>
    <row r="57" spans="1:3" x14ac:dyDescent="0.25">
      <c r="A57" s="22">
        <v>2013</v>
      </c>
      <c r="B57" s="46">
        <v>12.9</v>
      </c>
      <c r="C57" s="46">
        <v>6.3</v>
      </c>
    </row>
    <row r="58" spans="1:3" x14ac:dyDescent="0.25">
      <c r="A58" s="22">
        <v>2014</v>
      </c>
      <c r="B58" s="46">
        <v>13.1</v>
      </c>
      <c r="C58" s="46">
        <v>5.7</v>
      </c>
    </row>
    <row r="59" spans="1:3" x14ac:dyDescent="0.25">
      <c r="A59" s="22">
        <v>2015</v>
      </c>
      <c r="B59" s="46">
        <v>9</v>
      </c>
      <c r="C59" s="46">
        <v>5.3</v>
      </c>
    </row>
    <row r="60" spans="1:3" x14ac:dyDescent="0.25">
      <c r="A60" s="22">
        <v>2016</v>
      </c>
      <c r="B60" s="76">
        <v>5</v>
      </c>
      <c r="C60" s="76">
        <v>5.4</v>
      </c>
    </row>
    <row r="61" spans="1:3" x14ac:dyDescent="0.25">
      <c r="A61" s="22">
        <v>2017</v>
      </c>
      <c r="B61" s="46">
        <v>5.3</v>
      </c>
      <c r="C61" s="46">
        <v>4.7</v>
      </c>
    </row>
    <row r="62" spans="1:3" x14ac:dyDescent="0.25">
      <c r="A62" s="22">
        <v>2018</v>
      </c>
      <c r="B62" s="46">
        <v>5</v>
      </c>
      <c r="C62" s="46">
        <v>4.9000000000000004</v>
      </c>
    </row>
    <row r="63" spans="1:3" x14ac:dyDescent="0.25">
      <c r="A63" s="22">
        <v>2019</v>
      </c>
      <c r="B63" s="46">
        <v>4.7</v>
      </c>
      <c r="C63" s="46">
        <v>4.8</v>
      </c>
    </row>
    <row r="64" spans="1:3" x14ac:dyDescent="0.25">
      <c r="A64" s="22">
        <v>2020</v>
      </c>
      <c r="B64" s="46">
        <v>0</v>
      </c>
      <c r="C64" s="46">
        <v>5</v>
      </c>
    </row>
    <row r="65" spans="1:3" x14ac:dyDescent="0.25">
      <c r="A65" s="22">
        <v>2021</v>
      </c>
      <c r="B65" s="46">
        <v>0</v>
      </c>
      <c r="C65" s="46">
        <v>4.7</v>
      </c>
    </row>
    <row r="66" spans="1:3" x14ac:dyDescent="0.25">
      <c r="A66" s="21">
        <v>2022</v>
      </c>
      <c r="B66" s="78">
        <v>10</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2023-07-04T19:40:21Z</cp:lastPrinted>
  <dcterms:created xsi:type="dcterms:W3CDTF">2007-11-09T11:28:08Z</dcterms:created>
  <dcterms:modified xsi:type="dcterms:W3CDTF">2023-07-05T18:00:26Z</dcterms:modified>
  <cp:category>DevInfo</cp:category>
</cp:coreProperties>
</file>